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ORKSHARE\WORKGRP\CRU\CRStaff\CR2021\To VU\DUI\"/>
    </mc:Choice>
  </mc:AlternateContent>
  <xr:revisionPtr revIDLastSave="0" documentId="13_ncr:1_{95EA2B37-6D8C-4C00-9B11-CB8A0BFA3EDA}" xr6:coauthVersionLast="46" xr6:coauthVersionMax="46" xr10:uidLastSave="{00000000-0000-0000-0000-000000000000}"/>
  <bookViews>
    <workbookView xWindow="-19310" yWindow="-110" windowWidth="19420" windowHeight="10420" xr2:uid="{00000000-000D-0000-FFFF-FFFF00000000}"/>
  </bookViews>
  <sheets>
    <sheet name="Summary" sheetId="5" r:id="rId1"/>
    <sheet name="1. S &amp; EB" sheetId="6" r:id="rId2"/>
    <sheet name="2. S &amp; S" sheetId="7" r:id="rId3"/>
    <sheet name="3. PARTICIPANT FEES" sheetId="8" r:id="rId4"/>
    <sheet name="4. DEPRECIATION" sheetId="9" r:id="rId5"/>
    <sheet name="Instruction" sheetId="10" r:id="rId6"/>
    <sheet name="DDP" sheetId="4" state="hidden" r:id="rId7"/>
  </sheets>
  <externalReferences>
    <externalReference r:id="rId8"/>
    <externalReference r:id="rId9"/>
  </externalReferences>
  <definedNames>
    <definedName name="\P">#REF!</definedName>
    <definedName name="I" localSheetId="2">[1]instruction!#REF!</definedName>
    <definedName name="I">[1]instruction!#REF!</definedName>
    <definedName name="P">#REF!</definedName>
    <definedName name="_xlnm.Print_Area" localSheetId="1">'1. S &amp; EB'!$B$1:$J$47</definedName>
    <definedName name="_xlnm.Print_Area" localSheetId="2">'2. S &amp; S'!$A$1:$I$49</definedName>
    <definedName name="_xlnm.Print_Area" localSheetId="3">'3. PARTICIPANT FEES'!$B$1:$I$35</definedName>
    <definedName name="_xlnm.Print_Area" localSheetId="4">'4. DEPRECIATION'!$B$1:$L$50</definedName>
    <definedName name="_xlnm.Print_Area" localSheetId="6">DDP!$A$1:$J$49</definedName>
    <definedName name="_xlnm.Print_Area" localSheetId="5">Instruction!$A$1:$A$128</definedName>
    <definedName name="_xlnm.Print_Area" localSheetId="0">Summary!$B$1:$M$43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9" l="1"/>
  <c r="B5" i="9"/>
  <c r="B6" i="9"/>
  <c r="B7" i="9"/>
  <c r="B8" i="9"/>
  <c r="B3" i="9"/>
  <c r="B4" i="8"/>
  <c r="B5" i="8"/>
  <c r="B6" i="8"/>
  <c r="B7" i="8"/>
  <c r="B8" i="8"/>
  <c r="B3" i="8"/>
  <c r="B4" i="7"/>
  <c r="B5" i="7"/>
  <c r="B6" i="7"/>
  <c r="B7" i="7"/>
  <c r="B8" i="7"/>
  <c r="B3" i="7"/>
  <c r="B8" i="6"/>
  <c r="B7" i="6"/>
  <c r="B6" i="6"/>
  <c r="B5" i="6"/>
  <c r="B4" i="6"/>
  <c r="B3" i="6"/>
  <c r="K10" i="9"/>
  <c r="G8" i="8"/>
  <c r="G8" i="7"/>
  <c r="I10" i="6"/>
  <c r="G12" i="6" l="1"/>
  <c r="F12" i="9"/>
  <c r="E11" i="9"/>
  <c r="E10" i="9"/>
  <c r="F12" i="8"/>
  <c r="E11" i="8"/>
  <c r="E10" i="8"/>
  <c r="F12" i="7"/>
  <c r="E11" i="7"/>
  <c r="E10" i="7"/>
  <c r="E11" i="6"/>
  <c r="E10" i="6"/>
  <c r="K45" i="9"/>
  <c r="K30" i="9"/>
  <c r="K48" i="9" s="1"/>
  <c r="M26" i="5" s="1"/>
  <c r="H28" i="9"/>
  <c r="H27" i="9"/>
  <c r="H26" i="9"/>
  <c r="H25" i="9"/>
  <c r="H24" i="9"/>
  <c r="H23" i="9"/>
  <c r="H22" i="9"/>
  <c r="H21" i="9"/>
  <c r="H20" i="9"/>
  <c r="E3" i="9"/>
  <c r="D3" i="9"/>
  <c r="C3" i="9"/>
  <c r="E2" i="9"/>
  <c r="E1" i="9"/>
  <c r="G35" i="8"/>
  <c r="M22" i="5"/>
  <c r="E3" i="8"/>
  <c r="D3" i="8"/>
  <c r="C3" i="8"/>
  <c r="E2" i="8"/>
  <c r="E1" i="8"/>
  <c r="G45" i="7"/>
  <c r="E3" i="7"/>
  <c r="D3" i="7"/>
  <c r="C3" i="7"/>
  <c r="E2" i="7"/>
  <c r="E1" i="7"/>
  <c r="I44" i="6"/>
  <c r="I36" i="6"/>
  <c r="I25" i="6"/>
  <c r="E3" i="6"/>
  <c r="D3" i="6"/>
  <c r="C3" i="6"/>
  <c r="E2" i="6"/>
  <c r="E1" i="6"/>
  <c r="E44" i="4"/>
  <c r="E43" i="4"/>
  <c r="E42" i="4"/>
  <c r="E45" i="4" s="1"/>
  <c r="F25" i="4" s="1"/>
  <c r="F26" i="4" s="1"/>
  <c r="F36" i="4"/>
  <c r="F38" i="4"/>
  <c r="E36" i="4"/>
  <c r="F23" i="4"/>
  <c r="M25" i="5" l="1"/>
  <c r="I46" i="6"/>
  <c r="M24" i="5" s="1"/>
  <c r="M27" i="5" l="1"/>
  <c r="M28" i="5" s="1"/>
  <c r="K34" i="5" s="1"/>
  <c r="K33" i="5"/>
  <c r="K3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Vella Louie</author>
  </authors>
  <commentList>
    <comment ref="M20" authorId="0" shapeId="0" xr:uid="{6AC3BA50-F3DB-407E-90F7-05659F5DEAC4}">
      <text>
        <r>
          <rPr>
            <sz val="9"/>
            <color indexed="81"/>
            <rFont val="Tahoma"/>
            <family val="2"/>
          </rPr>
          <t xml:space="preserve">Enter the information from your sign-in roster.
</t>
        </r>
      </text>
    </comment>
  </commentList>
</comments>
</file>

<file path=xl/sharedStrings.xml><?xml version="1.0" encoding="utf-8"?>
<sst xmlns="http://schemas.openxmlformats.org/spreadsheetml/2006/main" count="451" uniqueCount="298">
  <si>
    <t>Date</t>
  </si>
  <si>
    <t>COUNTY USE ONLY</t>
  </si>
  <si>
    <t>Reviewed by:</t>
  </si>
  <si>
    <t>Name</t>
  </si>
  <si>
    <t xml:space="preserve">         Date</t>
  </si>
  <si>
    <t>AB 541</t>
  </si>
  <si>
    <t>AB762</t>
  </si>
  <si>
    <t>SB 38</t>
  </si>
  <si>
    <t>SB1365</t>
  </si>
  <si>
    <t>Original</t>
  </si>
  <si>
    <t>Amended</t>
  </si>
  <si>
    <t xml:space="preserve">COUNTY OF LOS ANGELES - DEPARTMENT OF PUBLIC HEALTH </t>
  </si>
  <si>
    <t>PROGRAM ACTIVITY</t>
  </si>
  <si>
    <t>Submission Type</t>
  </si>
  <si>
    <t>Program Type</t>
  </si>
  <si>
    <t>SB 1365</t>
  </si>
  <si>
    <t xml:space="preserve">TOTAL </t>
  </si>
  <si>
    <t>PER PROVIDER (CR)</t>
  </si>
  <si>
    <t>NO. OF PARTICIPANT</t>
  </si>
  <si>
    <t>ADMIN COLLECTION/REVENUE/PROFIT/LOSS</t>
  </si>
  <si>
    <t>Provider Code:</t>
  </si>
  <si>
    <t>Service Code:</t>
  </si>
  <si>
    <t>Program Code:</t>
  </si>
  <si>
    <t>Funding Line:</t>
  </si>
  <si>
    <t>Approved by:</t>
  </si>
  <si>
    <t xml:space="preserve">ADMIN COST </t>
  </si>
  <si>
    <t>TOTAL</t>
  </si>
  <si>
    <t>TOTAL GROSS REVENUE (Provider's Cost Report (L-2))</t>
  </si>
  <si>
    <t>Contract No.</t>
  </si>
  <si>
    <t>DUI FEES (State Paradox)</t>
  </si>
  <si>
    <t>SUBSTANCE ABUSE PREVENTION AND CONTROL</t>
  </si>
  <si>
    <t>MOU</t>
  </si>
  <si>
    <t>INDIGENT</t>
  </si>
  <si>
    <t xml:space="preserve">PER SAPC </t>
  </si>
  <si>
    <t>VARIANCE</t>
  </si>
  <si>
    <t>X</t>
  </si>
  <si>
    <t>Behavioral Health Services - G</t>
  </si>
  <si>
    <t>H-701516</t>
  </si>
  <si>
    <t>DRIVING UNDER INFLUENCE COST REPORT</t>
  </si>
  <si>
    <t>Name of DUI Program:</t>
  </si>
  <si>
    <t>PROFIT/SURPLUS - L-6 (DUI Profit/Surplus - State Paradox)</t>
  </si>
  <si>
    <t xml:space="preserve">Excess Fees </t>
  </si>
  <si>
    <t>SB1176</t>
  </si>
  <si>
    <t>1st Offender</t>
  </si>
  <si>
    <t>AB541</t>
  </si>
  <si>
    <t>AB1353</t>
  </si>
  <si>
    <t>SB38</t>
  </si>
  <si>
    <t>2nd Offender</t>
  </si>
  <si>
    <t>3rd Offender</t>
  </si>
  <si>
    <t>FISCAL YEAR 2018-19</t>
  </si>
  <si>
    <t>NUMBER OF PARTICIPANTS (PER YANSHAN-LA COUNTY)</t>
  </si>
  <si>
    <t>PER YANSHAN-LA COUNTY</t>
  </si>
  <si>
    <t>Type of Program:</t>
  </si>
  <si>
    <t>Type of Submission:</t>
  </si>
  <si>
    <t>DRIVING UNDER THE INFLUENCE (DUI) COST REPORT</t>
  </si>
  <si>
    <t xml:space="preserve">                               SUMMARY PAGE</t>
  </si>
  <si>
    <t xml:space="preserve">Contract Agency Legal Name:                                          </t>
  </si>
  <si>
    <t>D.B.A.</t>
  </si>
  <si>
    <t>Administrative Address:</t>
  </si>
  <si>
    <t>Provider Number</t>
  </si>
  <si>
    <t xml:space="preserve">    Program Name: </t>
  </si>
  <si>
    <t>Contract/MOU  Number(s):</t>
  </si>
  <si>
    <t xml:space="preserve">    Fiscal Period :  From</t>
  </si>
  <si>
    <t>to</t>
  </si>
  <si>
    <t>Approved for Agency by:</t>
  </si>
  <si>
    <t>Telephone No.:</t>
  </si>
  <si>
    <t>Print Name</t>
  </si>
  <si>
    <t>Position Title</t>
  </si>
  <si>
    <t>Contact person:</t>
  </si>
  <si>
    <t xml:space="preserve">E-Mail Address: </t>
  </si>
  <si>
    <t>Fax No.:</t>
  </si>
  <si>
    <t>PROGRAM REVENUE:</t>
  </si>
  <si>
    <t>PROGRAM EXPENSES:</t>
  </si>
  <si>
    <t xml:space="preserve">   2.    Personnel Services                                     </t>
  </si>
  <si>
    <t>(Sch.1)</t>
  </si>
  <si>
    <t xml:space="preserve">   3.    Operating Expenses                                     </t>
  </si>
  <si>
    <t>(Sch.2)</t>
  </si>
  <si>
    <t xml:space="preserve">   4.    Equipment/Facility Depreciation               </t>
  </si>
  <si>
    <t>(Sch.4)</t>
  </si>
  <si>
    <t xml:space="preserve">   5.    GROSS COST                                                 </t>
  </si>
  <si>
    <t>(Lines 2-4)</t>
  </si>
  <si>
    <t xml:space="preserve">   6.    PROFIT/SURPLUS </t>
  </si>
  <si>
    <t>(Line 1 less Line 5)</t>
  </si>
  <si>
    <t xml:space="preserve">          Note:  If profit/surplus, complete the Excess Fees Calculation.</t>
  </si>
  <si>
    <t xml:space="preserve">       Profit/Surplus                                           </t>
  </si>
  <si>
    <t>(Line 6)</t>
  </si>
  <si>
    <t>(1)</t>
  </si>
  <si>
    <t xml:space="preserve">       Ten Percent of Gross Revenue     </t>
  </si>
  <si>
    <t>(10% of Line 1)</t>
  </si>
  <si>
    <t>(2)</t>
  </si>
  <si>
    <t xml:space="preserve">       Excess Profit </t>
  </si>
  <si>
    <t>( 1) - ( 2)</t>
  </si>
  <si>
    <t>PROGRAM EXPENSES</t>
  </si>
  <si>
    <t>Schedule 1</t>
  </si>
  <si>
    <t>Personnel Services</t>
  </si>
  <si>
    <t>Page 1 of  1</t>
  </si>
  <si>
    <t>SALARY AND EMPLOYEE BENEFIT</t>
  </si>
  <si>
    <t>PROVIDER NAME:</t>
  </si>
  <si>
    <t>CONTRACT #:</t>
  </si>
  <si>
    <t>DATE</t>
  </si>
  <si>
    <t>NAME OF DRINKING DRIVER PROGRAM :</t>
  </si>
  <si>
    <t>(A)</t>
  </si>
  <si>
    <t>(B)</t>
  </si>
  <si>
    <t>(C)</t>
  </si>
  <si>
    <t>(D)</t>
  </si>
  <si>
    <t>No. of</t>
  </si>
  <si>
    <t>Full-Time</t>
  </si>
  <si>
    <t>Actual/Budgeted</t>
  </si>
  <si>
    <t>Title of Position</t>
  </si>
  <si>
    <t>Positions</t>
  </si>
  <si>
    <t>Equivalents</t>
  </si>
  <si>
    <t>Expenditures</t>
  </si>
  <si>
    <t>TOTAL SALARIES</t>
  </si>
  <si>
    <t>EMPLOYEE BENEFITS</t>
  </si>
  <si>
    <t>Social Security</t>
  </si>
  <si>
    <t>Unemployment</t>
  </si>
  <si>
    <t>Health Insurance</t>
  </si>
  <si>
    <t>Workers' Compensation</t>
  </si>
  <si>
    <t>Other (specify)</t>
  </si>
  <si>
    <t>TOTAL EMPLOYEE BENEFITS</t>
  </si>
  <si>
    <t>Please indicate % if used</t>
  </si>
  <si>
    <t>CONTRACT SERVICES</t>
  </si>
  <si>
    <t>TOTAL CONTRACTED SERVICES</t>
  </si>
  <si>
    <t>(3)</t>
  </si>
  <si>
    <t>TOTAL PERSONNEL SERVICES  (Post Total to Summary Page-Line 2)         (1)+(2)+(3)</t>
  </si>
  <si>
    <t>Schedule 2</t>
  </si>
  <si>
    <t>Operating Expenses</t>
  </si>
  <si>
    <t>OPERATING EXPENSES</t>
  </si>
  <si>
    <t>Item</t>
  </si>
  <si>
    <t>Space Rental (if owned, use Depreciation Schedule instead)</t>
  </si>
  <si>
    <t>Utilities (gas, electric, water, scavenger)</t>
  </si>
  <si>
    <t>Telephone</t>
  </si>
  <si>
    <t>Insurance</t>
  </si>
  <si>
    <t>Facility Maintenance/Repairs</t>
  </si>
  <si>
    <t>Office Equipment Maintenance/Repairs</t>
  </si>
  <si>
    <t>Automobile Maintenance/Repairs</t>
  </si>
  <si>
    <t>Other Equipment Maintenance/Repairs</t>
  </si>
  <si>
    <t>Cleaning and Janitorial Supplies/Services</t>
  </si>
  <si>
    <t>Printing and Reproduction Services</t>
  </si>
  <si>
    <t>Postage</t>
  </si>
  <si>
    <t>Office Supplies</t>
  </si>
  <si>
    <t>Equipment Rental</t>
  </si>
  <si>
    <t>Educational Materials</t>
  </si>
  <si>
    <t>Travel</t>
  </si>
  <si>
    <t>Staff Education/Training</t>
  </si>
  <si>
    <t>Medical Supplies</t>
  </si>
  <si>
    <t>Professional Services (CPA, legal, medical, consulting fees)</t>
  </si>
  <si>
    <t>State Program Evaluation Fees</t>
  </si>
  <si>
    <t>Interest Expense</t>
  </si>
  <si>
    <t>Property Taxes</t>
  </si>
  <si>
    <t>Other Taxes (specify)</t>
  </si>
  <si>
    <t>Bookkeeping</t>
  </si>
  <si>
    <t>Miscellaneous Service and Supply Items (specify):</t>
  </si>
  <si>
    <t>TOTAL OPERATING EXPENSES (Post Total to Summary Page-Line 3)</t>
  </si>
  <si>
    <t>Schedule 3</t>
  </si>
  <si>
    <t>DESCRIPTION</t>
  </si>
  <si>
    <t>ACTUAL COLLECTED PARTICIPANT FEES</t>
  </si>
  <si>
    <t>Leave of absence</t>
  </si>
  <si>
    <t>Returned check (Excluding bank charge)</t>
  </si>
  <si>
    <t>Missed activity</t>
  </si>
  <si>
    <t>Rescheduling</t>
  </si>
  <si>
    <t>Transfer-out (excluding transfer on non-enrolled participants and administrative referrals)</t>
  </si>
  <si>
    <t>Transfer-in</t>
  </si>
  <si>
    <t>Reinstatement</t>
  </si>
  <si>
    <t>Duplicate DL 101</t>
  </si>
  <si>
    <t>Late payment fee</t>
  </si>
  <si>
    <t>Alcohol and drug screening (positive result)</t>
  </si>
  <si>
    <t xml:space="preserve">Program fees </t>
  </si>
  <si>
    <t xml:space="preserve">TOTAL ACTUAL COLLECTED PARTICIPANT FEES  </t>
  </si>
  <si>
    <t>Schedule 4</t>
  </si>
  <si>
    <t>Equipment/Facility</t>
  </si>
  <si>
    <t>Depreciation</t>
  </si>
  <si>
    <t>EQUIPMENT/FACILITY DEPRECIATION</t>
  </si>
  <si>
    <t>EQUIPMENT DEPRECIATION</t>
  </si>
  <si>
    <t>(E)</t>
  </si>
  <si>
    <t>(F)</t>
  </si>
  <si>
    <t>(G)</t>
  </si>
  <si>
    <t>(H)</t>
  </si>
  <si>
    <t>(C x D)</t>
  </si>
  <si>
    <t>Useful</t>
  </si>
  <si>
    <t>Acquisition</t>
  </si>
  <si>
    <t>Unit</t>
  </si>
  <si>
    <t>Number</t>
  </si>
  <si>
    <t>Total</t>
  </si>
  <si>
    <t>Life</t>
  </si>
  <si>
    <t>Accumulated</t>
  </si>
  <si>
    <t xml:space="preserve">Actual  </t>
  </si>
  <si>
    <t>Equipment</t>
  </si>
  <si>
    <t>Cost</t>
  </si>
  <si>
    <t>of Units</t>
  </si>
  <si>
    <t>(Years)</t>
  </si>
  <si>
    <t>TOTAL EQUIPMENT DEPRECIATION</t>
  </si>
  <si>
    <t>FACILITY DEPRECIATION</t>
  </si>
  <si>
    <t>Date of</t>
  </si>
  <si>
    <t>Depreciable</t>
  </si>
  <si>
    <t>Actual</t>
  </si>
  <si>
    <t>List all Facility Address</t>
  </si>
  <si>
    <t>Purchase</t>
  </si>
  <si>
    <t>(4)</t>
  </si>
  <si>
    <t>(5)</t>
  </si>
  <si>
    <t>(6)</t>
  </si>
  <si>
    <t>TOTAL FACILITY DEPRECIATION</t>
  </si>
  <si>
    <t>TOTAL DEPRECIATION (Post Total to Summary Page - Line 4)   (1)+(2)</t>
  </si>
  <si>
    <t>PH-001592</t>
  </si>
  <si>
    <t>NUMBER OF PARTICIPANTS</t>
  </si>
  <si>
    <r>
      <t xml:space="preserve">*  </t>
    </r>
    <r>
      <rPr>
        <b/>
        <u/>
        <sz val="10"/>
        <rFont val="Arial"/>
        <family val="2"/>
      </rPr>
      <t>Excess Fees Calculation</t>
    </r>
    <r>
      <rPr>
        <sz val="10"/>
        <rFont val="Arial"/>
        <family val="2"/>
      </rPr>
      <t xml:space="preserve">: </t>
    </r>
    <r>
      <rPr>
        <b/>
        <sz val="10"/>
        <rFont val="Arial"/>
        <family val="2"/>
      </rPr>
      <t>(Complete this section only if Line 6 resulted in Profit/Surplus):</t>
    </r>
  </si>
  <si>
    <t xml:space="preserve">   1.    Gross Revenue/Participant Fees</t>
  </si>
  <si>
    <t>Contractor Service</t>
  </si>
  <si>
    <t>COUNTY OF LOS ANGELES - DEPARTMENT OF PUBLIC HEALTH</t>
  </si>
  <si>
    <t>REQUIREMENTS AND INSTRUCTIONS</t>
  </si>
  <si>
    <t>COST REPORT SUMMARY PAGE</t>
  </si>
  <si>
    <t>Complete Schedules 1, 2,3 and 4 before completing the Budget/Cost Report Summary Page.  Round off all amounts to the nearest dollar.</t>
  </si>
  <si>
    <t xml:space="preserve">In the appropriate box, indicate if the budget/cost report is for AB 541, SB 1176, SB 38 or SB 1365, or combination and if the budget/cost </t>
  </si>
  <si>
    <t>report is an original or amended submission.  Also indicate whether this is a budget or cost report submission.</t>
  </si>
  <si>
    <t xml:space="preserve">State Department of Health Care Services allows submission of one cost report for all DUI services provided at the same </t>
  </si>
  <si>
    <t>facility. However, if a single license has been issued for programs that operate at different facilities, a separate cost report is required</t>
  </si>
  <si>
    <t>for each facility.</t>
  </si>
  <si>
    <t>HEADING:</t>
  </si>
  <si>
    <t xml:space="preserve">Name of agency  - Enter your organization's legal name as it appears on your most recent approved contract for the </t>
  </si>
  <si>
    <t>service(s) being provided.</t>
  </si>
  <si>
    <t>Address - Enter the address of the DUI Program</t>
  </si>
  <si>
    <t>Name of Organization/DBA - Enter name used other than the name of the DUI Program</t>
  </si>
  <si>
    <t>MOU Number(s) - Enter the MOU number(s).</t>
  </si>
  <si>
    <t>Fiscal Period - Enter the beginning and ending dates of the fiscal period.</t>
  </si>
  <si>
    <t>Number of Months - Enter number of months in the fiscal period.</t>
  </si>
  <si>
    <t xml:space="preserve">Approved For Agency By - Signature in ink of individual authorized to approve budget/cost report, date signed and telephone number   </t>
  </si>
  <si>
    <t>where this individual can be contacted.</t>
  </si>
  <si>
    <t>Contact Person - Name and telephone number of person to contact for questions.</t>
  </si>
  <si>
    <t>Line 1  - Post total from Participant Fee, Schedule 3.</t>
  </si>
  <si>
    <t>Line 2  - Post total from Personnel Services, Schedule 1.</t>
  </si>
  <si>
    <t>Line 3  - Post total from Operating Expenses, Schedule 2.</t>
  </si>
  <si>
    <t>Line 4  - Post total from Equipment/Facility Depreciation, Schedule 4.</t>
  </si>
  <si>
    <t xml:space="preserve">Line 5  - GROSS COST:  Enter the total of lines 2 through 4. </t>
  </si>
  <si>
    <t>Line 6  - PROFIT/SURPLUS:  Calculate by the difference between Total Program Revenue and Gross Cost</t>
  </si>
  <si>
    <t xml:space="preserve">                   Program Revenue.</t>
  </si>
  <si>
    <t xml:space="preserve">                                Profit/Surplus (Line 6) minus 10% of Gross Revenue (Line 1) equal Excess Fees.</t>
  </si>
  <si>
    <t>SCHEDULE 1 - PERSONNEL SERVICES</t>
  </si>
  <si>
    <t>TITLE OF POSITION (A):  List on separate lines those positions in the same class that are paid at different salary levels.</t>
  </si>
  <si>
    <t xml:space="preserve">    e.g.,  Outreach Worker I</t>
  </si>
  <si>
    <t xml:space="preserve">             Outreach Worker II</t>
  </si>
  <si>
    <t xml:space="preserve">NUMBER OF POSITIONS (B):  Indicate the total number of positions for each of those listed under column (A) regardless of whether they </t>
  </si>
  <si>
    <t>are part-time or full-time positions.</t>
  </si>
  <si>
    <t xml:space="preserve">FULL-TIME EQUIVALENTS (C):  Indicate the total Full-Time Equivalents (FTE) for which the position(s) is funded.  (e.g., one-half time </t>
  </si>
  <si>
    <t>Outreach Worker I would be shown as Outreach Worker I, .50 FTE).</t>
  </si>
  <si>
    <t xml:space="preserve">If a position is charged only partially to the DUI component of the organization, explain on a separate sheet the source(s) of funding and the </t>
  </si>
  <si>
    <t>balance of the time charged to other program components in the organization (e.g., Director, .25 FTE).</t>
  </si>
  <si>
    <t xml:space="preserve">ACTUAL/BUDGETED EXPENDITURES (D):  If preparing a cost report, indicate the total actual salary for the fiscal period from your </t>
  </si>
  <si>
    <t>general ledger or payroll. If preparing a budget, indicate budgeted salaries to be charged to this contract.</t>
  </si>
  <si>
    <t>TOTAL SALARIES (1):  Add the amounts in column (D).</t>
  </si>
  <si>
    <t xml:space="preserve">EMPLOYEE BENEFITS ACTUAL/BUDGETED EXPENDITURES (B):  If preparing a cost report, enter actual costs from your general </t>
  </si>
  <si>
    <t>ledger or payroll for each item listed under column (A).  If preparing a budget, enter budgeted employee benefits for this contract.</t>
  </si>
  <si>
    <t>TOTAL EMPLOYEE BENEFITS (2):  Add the amounts in column (B).  Indicate the percentage used (if known) on the space provided.</t>
  </si>
  <si>
    <t xml:space="preserve">CONTRACTED SERVICES:  List in column (A) only those contractor(s) for direct service(s) as described in your proposal.  Enter </t>
  </si>
  <si>
    <t>actual/budgeted expenditures for those services in column (B).</t>
  </si>
  <si>
    <t>TOTAL CONTRACTED SERVICES (3):  Add the amounts in column (B).</t>
  </si>
  <si>
    <t xml:space="preserve">TOTAL PERSONNEL SERVICES:  Add Total Salaries (1), Total Employee Benefits (2), and Total Contracted Services (3).  Post total to </t>
  </si>
  <si>
    <t>line 5 on the Summary Page.</t>
  </si>
  <si>
    <t>SCHEDULE 2 - OPERATING EXPENSES</t>
  </si>
  <si>
    <t xml:space="preserve">ITEM (A):  Review this column for appropriateness and accuracy in terms of services and supplies (S&amp;S) used by your agency.  List </t>
  </si>
  <si>
    <t>additional S&amp;S items under "Miscellaneous Service and Supply Items" as appropriate. If more than five (5) items, prepare itemized schedule</t>
  </si>
  <si>
    <t>and submit with report.</t>
  </si>
  <si>
    <t>Guidelines to be considered in completing this schedule.</t>
  </si>
  <si>
    <t>1.  Expenditures for building mortgages are not allowed.</t>
  </si>
  <si>
    <t>2.  If space rental is shared, show the prorated amounts and explain the basis of the allocation of costs on a separate sheet.</t>
  </si>
  <si>
    <t>3.  Staff Education/Training includes reimbursement for local mileage, tuition, etc.  You may break this out into separate categories.</t>
  </si>
  <si>
    <t xml:space="preserve">4.  You may charge off loan expenses taken out to cover operating costs or meet payrolls as operating expenses.  Enter loan                         </t>
  </si>
  <si>
    <t xml:space="preserve">       expenses under "Interest Expense".</t>
  </si>
  <si>
    <t xml:space="preserve">5.  Other items of expense specific to your agency should be itemized.  Individual memberships or subscriptions for employees are not to be    </t>
  </si>
  <si>
    <t xml:space="preserve">      charged to the DUI Program. You may pay for professional associative/organization membership and professional periodical subscriptions </t>
  </si>
  <si>
    <t xml:space="preserve">       related to alcoholism programs.</t>
  </si>
  <si>
    <t xml:space="preserve">ACTUAL/BUDGETED EXPENDITURES (B):  For each item in column (A) indicate the actual/budgeted expenditures charged to the </t>
  </si>
  <si>
    <t xml:space="preserve">       program(s).</t>
  </si>
  <si>
    <t>TOTAL OPERATING EXPENSES:  Add the amounts in column (B). Post total to line 6 on the Summary Page.</t>
  </si>
  <si>
    <t>SCHEDULE 3 - PARTICIPANT FEES</t>
  </si>
  <si>
    <t>Enter actual collected amount for each classification as requested on Schedule 3</t>
  </si>
  <si>
    <t>SCHEDULE 4 - EQUIPMENT/FACILITY DEPRECIATION</t>
  </si>
  <si>
    <t xml:space="preserve">EQUIPMENT DEPRECIATION:  Providers must depreciate equipment.  Definition of Equipment:  Non-expendable property which has a </t>
  </si>
  <si>
    <t xml:space="preserve">useful life in excess of three years and a cost in excess of $5000.00. Any loan charges for equipment should be included under "Interest </t>
  </si>
  <si>
    <t>accumulated depreciation, and actual/budgeted expenditures, columns (A) through (H).</t>
  </si>
  <si>
    <t>TOTAL EQUIPMENT DEPRECIATION (1):  Add the amounts in column (H).</t>
  </si>
  <si>
    <t xml:space="preserve">FACILITY DEPRECIATION:  Facility depreciation is an allowable expense (expenditures for remodeling are capitalized and depreciated).  </t>
  </si>
  <si>
    <t>fill in the facility location, date of purchase, facility cost, depreciable cost, useful life (years), accumulated depreciation, and actual/budgeted</t>
  </si>
  <si>
    <t>expenditures, columns (A) through (G).</t>
  </si>
  <si>
    <t>TOTAL FACILITY DEPRECIATION (2):  Copy amount from column (G).</t>
  </si>
  <si>
    <t xml:space="preserve">TOTAL DEPRECIATION:  Add Total Equipment Depreciation (1), and Total Facility Depreciation (2).  Post total to line 7 on the </t>
  </si>
  <si>
    <t>Summary Page.</t>
  </si>
  <si>
    <r>
      <t xml:space="preserve">                * If </t>
    </r>
    <r>
      <rPr>
        <u/>
        <sz val="10"/>
        <color indexed="8"/>
        <rFont val="Arial"/>
        <family val="2"/>
      </rPr>
      <t>profit/surplus</t>
    </r>
    <r>
      <rPr>
        <sz val="10"/>
        <color indexed="8"/>
        <rFont val="Arial"/>
        <family val="2"/>
      </rPr>
      <t>, complete the Excess Fees Calculation.  This will determine the excess fees that is in excess of 10% of the</t>
    </r>
  </si>
  <si>
    <r>
      <t xml:space="preserve">                       * </t>
    </r>
    <r>
      <rPr>
        <b/>
        <u/>
        <sz val="10"/>
        <color indexed="8"/>
        <rFont val="Arial"/>
        <family val="2"/>
      </rPr>
      <t>Excess Fees Calculation</t>
    </r>
    <r>
      <rPr>
        <b/>
        <sz val="10"/>
        <color indexed="8"/>
        <rFont val="Arial"/>
        <family val="2"/>
      </rPr>
      <t xml:space="preserve">:  </t>
    </r>
  </si>
  <si>
    <t xml:space="preserve"> Approved by:</t>
  </si>
  <si>
    <t xml:space="preserve"> Authorized Signature</t>
  </si>
  <si>
    <t xml:space="preserve">REVENUE/PARTICIPANT FEES </t>
  </si>
  <si>
    <t>PROGRAM REVENUE</t>
  </si>
  <si>
    <t>FISCAL YEAR 2020-21</t>
  </si>
  <si>
    <r>
      <rPr>
        <b/>
        <sz val="10"/>
        <color indexed="8"/>
        <rFont val="Arial"/>
        <family val="2"/>
      </rPr>
      <t xml:space="preserve"> NUMBER OF PARTICIPANTS:</t>
    </r>
    <r>
      <rPr>
        <sz val="10"/>
        <color indexed="8"/>
        <rFont val="Arial"/>
        <family val="2"/>
      </rPr>
      <t xml:space="preserve">  Enter the information from your sign-in roster.</t>
    </r>
  </si>
  <si>
    <r>
      <rPr>
        <sz val="10"/>
        <rFont val="Arial"/>
        <family val="2"/>
      </rPr>
      <t xml:space="preserve">Note: </t>
    </r>
    <r>
      <rPr>
        <sz val="10"/>
        <color theme="3" tint="0.39997558519241921"/>
        <rFont val="Arial"/>
        <family val="2"/>
      </rPr>
      <t xml:space="preserve"> * Program Administrative Fees: enter the total amount from the Summary of Services/Remittance Report during the fiscal year.</t>
    </r>
  </si>
  <si>
    <r>
      <rPr>
        <b/>
        <sz val="10"/>
        <color theme="1"/>
        <rFont val="Arial"/>
        <family val="2"/>
      </rPr>
      <t>Program Administrative Fees</t>
    </r>
    <r>
      <rPr>
        <b/>
        <sz val="10"/>
        <color theme="3" tint="0.39997558519241921"/>
        <rFont val="Arial"/>
        <family val="2"/>
      </rPr>
      <t xml:space="preserve"> </t>
    </r>
    <r>
      <rPr>
        <sz val="9"/>
        <color rgb="FFFF0000"/>
        <rFont val="Arial"/>
        <family val="2"/>
      </rPr>
      <t>(enter the total amount from the Summary of Services/Remittance Report for FY 20-21)</t>
    </r>
  </si>
  <si>
    <t>Expense" on Schedule 2. Fill in the type of DUI equipment,  acquisition date, unit cost, number of units, total cost, useful life (years),</t>
  </si>
  <si>
    <t>Enter the information from your sign-in roster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</si>
</sst>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&quot;$&quot;#,##0.00"/>
    <numFmt numFmtId="166" formatCode="_(&quot;$&quot;* #,##0_);_(&quot;$&quot;* \(#,##0\);_(&quot;$&quot;* &quot;-&quot;??_);_(@_)"/>
    <numFmt numFmtId="167" formatCode="[$-409]mmmm\ d\,\ yyyy;@"/>
    <numFmt numFmtId="168" formatCode="mm/dd/yy;@"/>
    <numFmt numFmtId="169" formatCode="_(* #,##0_);_(* \(#,##0\);_(* &quot;-&quot;??_);_(@_)"/>
  </numFmts>
  <fonts count="46">
    <font>
      <sz val="10"/>
      <name val="SWISS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color indexed="10"/>
      <name val="Arial"/>
      <family val="2"/>
    </font>
    <font>
      <sz val="9"/>
      <name val="SWISS"/>
    </font>
    <font>
      <b/>
      <sz val="14"/>
      <color indexed="12"/>
      <name val="Arial"/>
      <family val="2"/>
    </font>
    <font>
      <sz val="14"/>
      <name val="Arial"/>
      <family val="2"/>
    </font>
    <font>
      <b/>
      <sz val="14"/>
      <color indexed="12"/>
      <name val="SWISS"/>
    </font>
    <font>
      <sz val="14"/>
      <name val="SWISS"/>
    </font>
    <font>
      <b/>
      <sz val="14"/>
      <name val="Arial"/>
      <family val="2"/>
    </font>
    <font>
      <u/>
      <sz val="14"/>
      <name val="Arial"/>
      <family val="2"/>
    </font>
    <font>
      <b/>
      <u/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SWISS"/>
    </font>
    <font>
      <b/>
      <sz val="14"/>
      <name val="SWISS"/>
    </font>
    <font>
      <b/>
      <u/>
      <sz val="14"/>
      <name val="Arial"/>
      <family val="2"/>
    </font>
    <font>
      <sz val="14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SWISS"/>
    </font>
    <font>
      <b/>
      <u/>
      <sz val="10"/>
      <color indexed="12"/>
      <name val="SWISS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2"/>
      <color indexed="8"/>
      <name val="Arial"/>
      <family val="2"/>
    </font>
    <font>
      <sz val="6"/>
      <color indexed="8"/>
      <name val="Arial"/>
      <family val="2"/>
    </font>
    <font>
      <sz val="8"/>
      <color indexed="8"/>
      <name val="Arial"/>
      <family val="2"/>
    </font>
    <font>
      <b/>
      <sz val="10"/>
      <color indexed="12"/>
      <name val="Arial"/>
      <family val="2"/>
    </font>
    <font>
      <sz val="14"/>
      <color rgb="FFFF0000"/>
      <name val="Arial"/>
      <family val="2"/>
    </font>
    <font>
      <u/>
      <sz val="10"/>
      <color theme="10"/>
      <name val="SWISS"/>
    </font>
    <font>
      <b/>
      <sz val="10"/>
      <color rgb="FF00B0F0"/>
      <name val="Arial"/>
      <family val="2"/>
    </font>
    <font>
      <sz val="10"/>
      <color indexed="12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u/>
      <sz val="10"/>
      <color indexed="8"/>
      <name val="Arial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2" borderId="0"/>
    <xf numFmtId="43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3" fillId="2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" fillId="2" borderId="0"/>
  </cellStyleXfs>
  <cellXfs count="354">
    <xf numFmtId="0" fontId="0" fillId="2" borderId="0" xfId="0" applyNumberFormat="1"/>
    <xf numFmtId="0" fontId="3" fillId="3" borderId="0" xfId="5" applyNumberFormat="1" applyFont="1" applyFill="1" applyBorder="1"/>
    <xf numFmtId="0" fontId="5" fillId="3" borderId="0" xfId="0" applyNumberFormat="1" applyFont="1" applyFill="1"/>
    <xf numFmtId="0" fontId="5" fillId="3" borderId="0" xfId="0" applyNumberFormat="1" applyFont="1" applyFill="1" applyBorder="1"/>
    <xf numFmtId="41" fontId="8" fillId="3" borderId="1" xfId="0" applyNumberFormat="1" applyFont="1" applyFill="1" applyBorder="1" applyAlignment="1">
      <alignment horizontal="right"/>
    </xf>
    <xf numFmtId="41" fontId="8" fillId="3" borderId="2" xfId="0" applyNumberFormat="1" applyFont="1" applyFill="1" applyBorder="1" applyAlignment="1">
      <alignment horizontal="right"/>
    </xf>
    <xf numFmtId="3" fontId="10" fillId="3" borderId="3" xfId="5" applyNumberFormat="1" applyFont="1" applyFill="1" applyBorder="1" applyAlignment="1">
      <alignment horizontal="right" indent="2"/>
    </xf>
    <xf numFmtId="0" fontId="9" fillId="3" borderId="0" xfId="0" applyNumberFormat="1" applyFont="1" applyFill="1"/>
    <xf numFmtId="0" fontId="11" fillId="3" borderId="0" xfId="5" applyNumberFormat="1" applyFont="1" applyFill="1" applyAlignment="1">
      <alignment horizontal="left"/>
    </xf>
    <xf numFmtId="0" fontId="7" fillId="3" borderId="0" xfId="5" applyNumberFormat="1" applyFont="1" applyFill="1"/>
    <xf numFmtId="0" fontId="4" fillId="3" borderId="0" xfId="5" applyNumberFormat="1" applyFont="1" applyFill="1" applyBorder="1" applyAlignment="1"/>
    <xf numFmtId="0" fontId="6" fillId="3" borderId="0" xfId="5" applyNumberFormat="1" applyFont="1" applyFill="1" applyBorder="1" applyAlignment="1"/>
    <xf numFmtId="0" fontId="7" fillId="3" borderId="0" xfId="5" applyNumberFormat="1" applyFont="1" applyFill="1" applyAlignment="1"/>
    <xf numFmtId="0" fontId="6" fillId="0" borderId="0" xfId="5" applyNumberFormat="1" applyFont="1" applyFill="1" applyBorder="1" applyAlignment="1"/>
    <xf numFmtId="0" fontId="7" fillId="3" borderId="0" xfId="5" applyNumberFormat="1" applyFont="1" applyFill="1" applyBorder="1" applyAlignment="1"/>
    <xf numFmtId="0" fontId="12" fillId="3" borderId="0" xfId="5" applyNumberFormat="1" applyFont="1" applyFill="1" applyAlignment="1"/>
    <xf numFmtId="0" fontId="9" fillId="3" borderId="0" xfId="0" applyNumberFormat="1" applyFont="1" applyFill="1" applyBorder="1"/>
    <xf numFmtId="0" fontId="8" fillId="3" borderId="0" xfId="0" applyNumberFormat="1" applyFont="1" applyFill="1" applyBorder="1" applyAlignment="1">
      <alignment horizontal="center"/>
    </xf>
    <xf numFmtId="41" fontId="7" fillId="3" borderId="4" xfId="5" applyNumberFormat="1" applyFont="1" applyFill="1" applyBorder="1"/>
    <xf numFmtId="41" fontId="7" fillId="3" borderId="5" xfId="5" applyNumberFormat="1" applyFont="1" applyFill="1" applyBorder="1"/>
    <xf numFmtId="0" fontId="7" fillId="3" borderId="0" xfId="5" applyNumberFormat="1" applyFont="1" applyFill="1" applyBorder="1"/>
    <xf numFmtId="0" fontId="8" fillId="3" borderId="0" xfId="0" applyNumberFormat="1" applyFont="1" applyFill="1" applyBorder="1" applyAlignment="1"/>
    <xf numFmtId="41" fontId="7" fillId="3" borderId="0" xfId="5" applyNumberFormat="1" applyFont="1" applyFill="1" applyBorder="1"/>
    <xf numFmtId="41" fontId="7" fillId="3" borderId="6" xfId="5" applyNumberFormat="1" applyFont="1" applyFill="1" applyBorder="1"/>
    <xf numFmtId="41" fontId="7" fillId="0" borderId="0" xfId="5" applyNumberFormat="1" applyFont="1" applyFill="1" applyBorder="1"/>
    <xf numFmtId="0" fontId="7" fillId="3" borderId="3" xfId="5" applyNumberFormat="1" applyFont="1" applyFill="1" applyBorder="1"/>
    <xf numFmtId="0" fontId="7" fillId="3" borderId="0" xfId="5" applyNumberFormat="1" applyFont="1" applyFill="1" applyBorder="1" applyAlignment="1">
      <alignment horizontal="right" indent="2"/>
    </xf>
    <xf numFmtId="0" fontId="7" fillId="3" borderId="3" xfId="5" applyNumberFormat="1" applyFont="1" applyFill="1" applyBorder="1" applyAlignment="1">
      <alignment horizontal="right"/>
    </xf>
    <xf numFmtId="0" fontId="7" fillId="3" borderId="0" xfId="5" applyNumberFormat="1" applyFont="1" applyFill="1" applyBorder="1" applyAlignment="1">
      <alignment horizontal="center"/>
    </xf>
    <xf numFmtId="0" fontId="14" fillId="3" borderId="0" xfId="5" applyNumberFormat="1" applyFont="1" applyFill="1" applyAlignment="1"/>
    <xf numFmtId="0" fontId="14" fillId="3" borderId="0" xfId="5" applyNumberFormat="1" applyFont="1" applyFill="1" applyAlignment="1">
      <alignment horizontal="left"/>
    </xf>
    <xf numFmtId="0" fontId="15" fillId="3" borderId="0" xfId="0" applyNumberFormat="1" applyFont="1" applyFill="1"/>
    <xf numFmtId="0" fontId="14" fillId="3" borderId="0" xfId="0" applyNumberFormat="1" applyFont="1" applyFill="1" applyAlignment="1"/>
    <xf numFmtId="0" fontId="14" fillId="3" borderId="0" xfId="0" applyNumberFormat="1" applyFont="1" applyFill="1" applyAlignment="1">
      <alignment horizontal="left"/>
    </xf>
    <xf numFmtId="41" fontId="14" fillId="3" borderId="7" xfId="5" applyNumberFormat="1" applyFont="1" applyFill="1" applyBorder="1" applyAlignment="1">
      <alignment horizontal="center" wrapText="1"/>
    </xf>
    <xf numFmtId="41" fontId="14" fillId="3" borderId="8" xfId="5" applyNumberFormat="1" applyFont="1" applyFill="1" applyBorder="1" applyAlignment="1">
      <alignment horizontal="center"/>
    </xf>
    <xf numFmtId="41" fontId="14" fillId="3" borderId="9" xfId="5" applyNumberFormat="1" applyFont="1" applyFill="1" applyBorder="1" applyAlignment="1">
      <alignment horizontal="center"/>
    </xf>
    <xf numFmtId="0" fontId="15" fillId="3" borderId="10" xfId="0" applyNumberFormat="1" applyFont="1" applyFill="1" applyBorder="1"/>
    <xf numFmtId="0" fontId="15" fillId="3" borderId="11" xfId="0" applyNumberFormat="1" applyFont="1" applyFill="1" applyBorder="1" applyAlignment="1">
      <alignment horizontal="center"/>
    </xf>
    <xf numFmtId="0" fontId="15" fillId="3" borderId="12" xfId="0" applyNumberFormat="1" applyFont="1" applyFill="1" applyBorder="1" applyAlignment="1">
      <alignment horizontal="center"/>
    </xf>
    <xf numFmtId="0" fontId="15" fillId="3" borderId="13" xfId="0" applyNumberFormat="1" applyFont="1" applyFill="1" applyBorder="1" applyAlignment="1">
      <alignment horizontal="center"/>
    </xf>
    <xf numFmtId="41" fontId="14" fillId="3" borderId="14" xfId="5" applyNumberFormat="1" applyFont="1" applyFill="1" applyBorder="1" applyAlignment="1">
      <alignment horizontal="left"/>
    </xf>
    <xf numFmtId="41" fontId="14" fillId="3" borderId="15" xfId="5" applyNumberFormat="1" applyFont="1" applyFill="1" applyBorder="1" applyAlignment="1">
      <alignment horizontal="left"/>
    </xf>
    <xf numFmtId="41" fontId="14" fillId="3" borderId="16" xfId="5" applyNumberFormat="1" applyFont="1" applyFill="1" applyBorder="1" applyAlignment="1">
      <alignment horizontal="left"/>
    </xf>
    <xf numFmtId="3" fontId="9" fillId="3" borderId="2" xfId="0" applyNumberFormat="1" applyFont="1" applyFill="1" applyBorder="1"/>
    <xf numFmtId="0" fontId="7" fillId="3" borderId="0" xfId="5" quotePrefix="1" applyNumberFormat="1" applyFont="1" applyFill="1" applyBorder="1" applyAlignment="1">
      <alignment horizontal="right"/>
    </xf>
    <xf numFmtId="0" fontId="7" fillId="3" borderId="0" xfId="5" applyNumberFormat="1" applyFont="1" applyFill="1" applyBorder="1" applyAlignment="1">
      <alignment horizontal="right"/>
    </xf>
    <xf numFmtId="0" fontId="17" fillId="3" borderId="0" xfId="0" applyNumberFormat="1" applyFont="1" applyFill="1" applyAlignment="1">
      <alignment horizontal="right"/>
    </xf>
    <xf numFmtId="41" fontId="8" fillId="3" borderId="0" xfId="0" applyNumberFormat="1" applyFont="1" applyFill="1" applyBorder="1" applyAlignment="1">
      <alignment horizontal="right"/>
    </xf>
    <xf numFmtId="41" fontId="8" fillId="3" borderId="17" xfId="0" applyNumberFormat="1" applyFont="1" applyFill="1" applyBorder="1" applyAlignment="1">
      <alignment horizontal="right"/>
    </xf>
    <xf numFmtId="0" fontId="14" fillId="3" borderId="0" xfId="5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41" fontId="7" fillId="3" borderId="0" xfId="5" applyNumberFormat="1" applyFont="1" applyFill="1" applyBorder="1" applyAlignment="1">
      <alignment horizontal="center"/>
    </xf>
    <xf numFmtId="41" fontId="14" fillId="3" borderId="18" xfId="5" applyNumberFormat="1" applyFont="1" applyFill="1" applyBorder="1" applyAlignment="1">
      <alignment horizontal="center"/>
    </xf>
    <xf numFmtId="0" fontId="8" fillId="3" borderId="19" xfId="0" applyNumberFormat="1" applyFont="1" applyFill="1" applyBorder="1" applyAlignment="1"/>
    <xf numFmtId="41" fontId="8" fillId="3" borderId="20" xfId="0" applyNumberFormat="1" applyFont="1" applyFill="1" applyBorder="1" applyAlignment="1">
      <alignment horizontal="right"/>
    </xf>
    <xf numFmtId="0" fontId="14" fillId="3" borderId="21" xfId="0" applyNumberFormat="1" applyFont="1" applyFill="1" applyBorder="1" applyAlignment="1"/>
    <xf numFmtId="41" fontId="14" fillId="3" borderId="22" xfId="5" applyNumberFormat="1" applyFont="1" applyFill="1" applyBorder="1" applyAlignment="1">
      <alignment horizontal="left"/>
    </xf>
    <xf numFmtId="0" fontId="8" fillId="3" borderId="3" xfId="0" applyNumberFormat="1" applyFont="1" applyFill="1" applyBorder="1" applyAlignment="1"/>
    <xf numFmtId="41" fontId="8" fillId="3" borderId="23" xfId="0" applyNumberFormat="1" applyFont="1" applyFill="1" applyBorder="1" applyAlignment="1">
      <alignment horizontal="right"/>
    </xf>
    <xf numFmtId="0" fontId="14" fillId="3" borderId="24" xfId="0" applyNumberFormat="1" applyFont="1" applyFill="1" applyBorder="1" applyAlignment="1"/>
    <xf numFmtId="0" fontId="8" fillId="3" borderId="25" xfId="0" applyNumberFormat="1" applyFont="1" applyFill="1" applyBorder="1" applyAlignment="1"/>
    <xf numFmtId="0" fontId="10" fillId="3" borderId="0" xfId="5" applyNumberFormat="1" applyFont="1" applyFill="1" applyAlignment="1"/>
    <xf numFmtId="0" fontId="7" fillId="3" borderId="26" xfId="5" applyNumberFormat="1" applyFont="1" applyFill="1" applyBorder="1" applyAlignment="1">
      <alignment horizontal="right"/>
    </xf>
    <xf numFmtId="0" fontId="7" fillId="3" borderId="27" xfId="5" applyNumberFormat="1" applyFont="1" applyFill="1" applyBorder="1" applyAlignment="1">
      <alignment horizontal="center"/>
    </xf>
    <xf numFmtId="0" fontId="10" fillId="3" borderId="0" xfId="5" applyNumberFormat="1" applyFont="1" applyFill="1" applyAlignment="1">
      <alignment horizontal="right"/>
    </xf>
    <xf numFmtId="0" fontId="10" fillId="3" borderId="0" xfId="5" applyNumberFormat="1" applyFont="1" applyFill="1" applyBorder="1" applyAlignment="1">
      <alignment horizontal="right"/>
    </xf>
    <xf numFmtId="41" fontId="10" fillId="3" borderId="8" xfId="5" applyNumberFormat="1" applyFont="1" applyFill="1" applyBorder="1" applyAlignment="1"/>
    <xf numFmtId="0" fontId="18" fillId="3" borderId="0" xfId="5" applyNumberFormat="1" applyFont="1" applyFill="1" applyAlignment="1"/>
    <xf numFmtId="0" fontId="15" fillId="2" borderId="17" xfId="5" applyNumberFormat="1" applyFont="1" applyBorder="1"/>
    <xf numFmtId="166" fontId="7" fillId="0" borderId="3" xfId="2" applyNumberFormat="1" applyFont="1" applyFill="1" applyBorder="1" applyAlignment="1">
      <alignment horizontal="right"/>
    </xf>
    <xf numFmtId="166" fontId="7" fillId="3" borderId="3" xfId="2" applyNumberFormat="1" applyFont="1" applyFill="1" applyBorder="1" applyAlignment="1" applyProtection="1">
      <alignment horizontal="right"/>
    </xf>
    <xf numFmtId="41" fontId="7" fillId="0" borderId="28" xfId="5" applyNumberFormat="1" applyFont="1" applyFill="1" applyBorder="1" applyAlignment="1">
      <alignment horizontal="right"/>
    </xf>
    <xf numFmtId="41" fontId="7" fillId="0" borderId="29" xfId="5" applyNumberFormat="1" applyFont="1" applyFill="1" applyBorder="1" applyAlignment="1">
      <alignment horizontal="right"/>
    </xf>
    <xf numFmtId="41" fontId="7" fillId="0" borderId="30" xfId="5" applyNumberFormat="1" applyFont="1" applyFill="1" applyBorder="1" applyAlignment="1">
      <alignment horizontal="right"/>
    </xf>
    <xf numFmtId="41" fontId="7" fillId="0" borderId="31" xfId="5" applyNumberFormat="1" applyFont="1" applyFill="1" applyBorder="1" applyAlignment="1">
      <alignment horizontal="right"/>
    </xf>
    <xf numFmtId="41" fontId="14" fillId="3" borderId="0" xfId="5" applyNumberFormat="1" applyFont="1" applyFill="1" applyBorder="1" applyAlignment="1">
      <alignment horizontal="left"/>
    </xf>
    <xf numFmtId="3" fontId="9" fillId="3" borderId="0" xfId="0" applyNumberFormat="1" applyFont="1" applyFill="1" applyBorder="1"/>
    <xf numFmtId="0" fontId="13" fillId="3" borderId="0" xfId="5" applyNumberFormat="1" applyFont="1" applyFill="1" applyBorder="1" applyAlignment="1">
      <alignment horizontal="centerContinuous"/>
    </xf>
    <xf numFmtId="0" fontId="19" fillId="3" borderId="0" xfId="5" applyNumberFormat="1" applyFont="1" applyFill="1" applyBorder="1" applyAlignment="1">
      <alignment horizontal="centerContinuous"/>
    </xf>
    <xf numFmtId="0" fontId="3" fillId="3" borderId="3" xfId="5" applyNumberFormat="1" applyFont="1" applyFill="1" applyBorder="1"/>
    <xf numFmtId="166" fontId="32" fillId="3" borderId="3" xfId="2" applyNumberFormat="1" applyFont="1" applyFill="1" applyBorder="1" applyAlignment="1" applyProtection="1">
      <alignment horizontal="right"/>
    </xf>
    <xf numFmtId="166" fontId="9" fillId="0" borderId="29" xfId="2" applyNumberFormat="1" applyFont="1" applyFill="1" applyBorder="1"/>
    <xf numFmtId="0" fontId="20" fillId="2" borderId="32" xfId="5" applyFont="1" applyBorder="1" applyAlignment="1">
      <alignment horizontal="center"/>
    </xf>
    <xf numFmtId="0" fontId="3" fillId="2" borderId="17" xfId="5" applyFont="1" applyBorder="1"/>
    <xf numFmtId="49" fontId="20" fillId="2" borderId="32" xfId="5" applyNumberFormat="1" applyFont="1" applyBorder="1" applyAlignment="1">
      <alignment horizontal="center"/>
    </xf>
    <xf numFmtId="0" fontId="3" fillId="2" borderId="17" xfId="5" applyFont="1" applyBorder="1" applyAlignment="1">
      <alignment horizontal="left"/>
    </xf>
    <xf numFmtId="0" fontId="3" fillId="2" borderId="17" xfId="5" quotePrefix="1" applyFont="1" applyBorder="1" applyAlignment="1">
      <alignment horizontal="left"/>
    </xf>
    <xf numFmtId="49" fontId="20" fillId="2" borderId="32" xfId="5" quotePrefix="1" applyNumberFormat="1" applyFont="1" applyBorder="1" applyAlignment="1">
      <alignment horizontal="center"/>
    </xf>
    <xf numFmtId="0" fontId="0" fillId="2" borderId="0" xfId="0"/>
    <xf numFmtId="0" fontId="20" fillId="2" borderId="3" xfId="5" applyFont="1" applyBorder="1"/>
    <xf numFmtId="0" fontId="21" fillId="2" borderId="3" xfId="5" applyFont="1" applyBorder="1"/>
    <xf numFmtId="0" fontId="20" fillId="2" borderId="3" xfId="5" applyFont="1" applyBorder="1" applyAlignment="1">
      <alignment horizontal="left"/>
    </xf>
    <xf numFmtId="0" fontId="21" fillId="2" borderId="0" xfId="5" applyFont="1" applyAlignment="1">
      <alignment horizontal="left"/>
    </xf>
    <xf numFmtId="0" fontId="21" fillId="2" borderId="0" xfId="5" applyFont="1"/>
    <xf numFmtId="167" fontId="21" fillId="2" borderId="19" xfId="5" applyNumberFormat="1" applyFont="1" applyBorder="1" applyAlignment="1">
      <alignment horizontal="center"/>
    </xf>
    <xf numFmtId="14" fontId="21" fillId="2" borderId="3" xfId="5" applyNumberFormat="1" applyFont="1" applyBorder="1" applyAlignment="1">
      <alignment horizontal="right"/>
    </xf>
    <xf numFmtId="14" fontId="20" fillId="2" borderId="0" xfId="5" applyNumberFormat="1" applyFont="1"/>
    <xf numFmtId="164" fontId="20" fillId="2" borderId="0" xfId="5" applyNumberFormat="1" applyFont="1"/>
    <xf numFmtId="0" fontId="23" fillId="2" borderId="0" xfId="4" applyFont="1" applyFill="1" applyAlignment="1" applyProtection="1"/>
    <xf numFmtId="0" fontId="20" fillId="2" borderId="0" xfId="5" applyFont="1" applyAlignment="1">
      <alignment horizontal="left"/>
    </xf>
    <xf numFmtId="0" fontId="20" fillId="2" borderId="35" xfId="5" applyFont="1" applyBorder="1" applyAlignment="1">
      <alignment horizontal="left"/>
    </xf>
    <xf numFmtId="0" fontId="16" fillId="3" borderId="0" xfId="0" applyFont="1" applyFill="1"/>
    <xf numFmtId="0" fontId="25" fillId="3" borderId="0" xfId="0" applyFont="1" applyFill="1"/>
    <xf numFmtId="0" fontId="26" fillId="3" borderId="0" xfId="0" applyFont="1" applyFill="1" applyAlignment="1">
      <alignment horizontal="centerContinuous"/>
    </xf>
    <xf numFmtId="0" fontId="27" fillId="3" borderId="0" xfId="0" applyFont="1" applyFill="1"/>
    <xf numFmtId="0" fontId="25" fillId="3" borderId="0" xfId="0" applyFont="1" applyFill="1" applyAlignment="1">
      <alignment horizontal="left"/>
    </xf>
    <xf numFmtId="0" fontId="21" fillId="3" borderId="0" xfId="0" applyFont="1" applyFill="1" applyAlignment="1">
      <alignment horizontal="centerContinuous"/>
    </xf>
    <xf numFmtId="0" fontId="25" fillId="3" borderId="3" xfId="0" applyFont="1" applyFill="1" applyBorder="1" applyAlignment="1">
      <alignment horizontal="left"/>
    </xf>
    <xf numFmtId="164" fontId="25" fillId="3" borderId="0" xfId="0" applyNumberFormat="1" applyFont="1" applyFill="1" applyAlignment="1">
      <alignment horizontal="center"/>
    </xf>
    <xf numFmtId="0" fontId="25" fillId="3" borderId="0" xfId="0" applyFont="1" applyFill="1" applyAlignment="1">
      <alignment horizontal="centerContinuous"/>
    </xf>
    <xf numFmtId="0" fontId="25" fillId="3" borderId="19" xfId="0" applyFont="1" applyFill="1" applyBorder="1" applyAlignment="1">
      <alignment horizontal="left"/>
    </xf>
    <xf numFmtId="0" fontId="25" fillId="3" borderId="35" xfId="0" applyFont="1" applyFill="1" applyBorder="1" applyAlignment="1">
      <alignment horizontal="center"/>
    </xf>
    <xf numFmtId="14" fontId="25" fillId="3" borderId="0" xfId="0" applyNumberFormat="1" applyFont="1" applyFill="1"/>
    <xf numFmtId="14" fontId="16" fillId="3" borderId="0" xfId="0" applyNumberFormat="1" applyFont="1" applyFill="1"/>
    <xf numFmtId="0" fontId="26" fillId="3" borderId="47" xfId="0" applyFont="1" applyFill="1" applyBorder="1"/>
    <xf numFmtId="0" fontId="26" fillId="3" borderId="0" xfId="0" applyFont="1" applyFill="1"/>
    <xf numFmtId="0" fontId="26" fillId="3" borderId="26" xfId="0" applyFont="1" applyFill="1" applyBorder="1"/>
    <xf numFmtId="0" fontId="26" fillId="3" borderId="26" xfId="0" applyFont="1" applyFill="1" applyBorder="1" applyAlignment="1">
      <alignment horizontal="center"/>
    </xf>
    <xf numFmtId="0" fontId="26" fillId="3" borderId="48" xfId="0" applyFont="1" applyFill="1" applyBorder="1" applyAlignment="1">
      <alignment horizontal="centerContinuous"/>
    </xf>
    <xf numFmtId="0" fontId="26" fillId="3" borderId="33" xfId="0" applyFont="1" applyFill="1" applyBorder="1" applyAlignment="1">
      <alignment horizontal="centerContinuous"/>
    </xf>
    <xf numFmtId="0" fontId="26" fillId="3" borderId="49" xfId="0" applyFont="1" applyFill="1" applyBorder="1" applyAlignment="1">
      <alignment horizontal="centerContinuous"/>
    </xf>
    <xf numFmtId="0" fontId="26" fillId="3" borderId="49" xfId="0" applyFont="1" applyFill="1" applyBorder="1" applyAlignment="1">
      <alignment horizontal="center"/>
    </xf>
    <xf numFmtId="39" fontId="25" fillId="3" borderId="46" xfId="0" applyNumberFormat="1" applyFont="1" applyFill="1" applyBorder="1"/>
    <xf numFmtId="0" fontId="25" fillId="3" borderId="35" xfId="0" applyFont="1" applyFill="1" applyBorder="1"/>
    <xf numFmtId="0" fontId="25" fillId="3" borderId="46" xfId="0" applyFont="1" applyFill="1" applyBorder="1"/>
    <xf numFmtId="0" fontId="25" fillId="3" borderId="0" xfId="0" quotePrefix="1" applyFont="1" applyFill="1" applyAlignment="1">
      <alignment horizontal="left"/>
    </xf>
    <xf numFmtId="0" fontId="25" fillId="3" borderId="26" xfId="0" applyFont="1" applyFill="1" applyBorder="1" applyAlignment="1">
      <alignment horizontal="center"/>
    </xf>
    <xf numFmtId="7" fontId="25" fillId="3" borderId="26" xfId="0" applyNumberFormat="1" applyFont="1" applyFill="1" applyBorder="1"/>
    <xf numFmtId="0" fontId="25" fillId="3" borderId="45" xfId="0" applyFont="1" applyFill="1" applyBorder="1"/>
    <xf numFmtId="0" fontId="25" fillId="3" borderId="47" xfId="0" applyFont="1" applyFill="1" applyBorder="1"/>
    <xf numFmtId="0" fontId="25" fillId="3" borderId="26" xfId="0" applyFont="1" applyFill="1" applyBorder="1"/>
    <xf numFmtId="0" fontId="21" fillId="3" borderId="33" xfId="0" applyFont="1" applyFill="1" applyBorder="1" applyAlignment="1">
      <alignment horizontal="centerContinuous"/>
    </xf>
    <xf numFmtId="0" fontId="25" fillId="3" borderId="49" xfId="0" applyFont="1" applyFill="1" applyBorder="1" applyAlignment="1">
      <alignment horizontal="centerContinuous"/>
    </xf>
    <xf numFmtId="0" fontId="25" fillId="3" borderId="32" xfId="0" applyFont="1" applyFill="1" applyBorder="1"/>
    <xf numFmtId="0" fontId="25" fillId="3" borderId="50" xfId="0" applyFont="1" applyFill="1" applyBorder="1"/>
    <xf numFmtId="7" fontId="25" fillId="3" borderId="17" xfId="0" applyNumberFormat="1" applyFont="1" applyFill="1" applyBorder="1"/>
    <xf numFmtId="0" fontId="25" fillId="3" borderId="48" xfId="0" applyFont="1" applyFill="1" applyBorder="1"/>
    <xf numFmtId="0" fontId="25" fillId="3" borderId="33" xfId="0" applyFont="1" applyFill="1" applyBorder="1"/>
    <xf numFmtId="0" fontId="25" fillId="3" borderId="49" xfId="0" applyFont="1" applyFill="1" applyBorder="1"/>
    <xf numFmtId="0" fontId="25" fillId="3" borderId="0" xfId="0" applyFont="1" applyFill="1" applyAlignment="1">
      <alignment horizontal="center"/>
    </xf>
    <xf numFmtId="0" fontId="28" fillId="3" borderId="0" xfId="0" applyFont="1" applyFill="1"/>
    <xf numFmtId="0" fontId="25" fillId="3" borderId="3" xfId="0" applyFont="1" applyFill="1" applyBorder="1"/>
    <xf numFmtId="37" fontId="25" fillId="3" borderId="0" xfId="0" applyNumberFormat="1" applyFont="1" applyFill="1"/>
    <xf numFmtId="0" fontId="25" fillId="3" borderId="21" xfId="0" applyFont="1" applyFill="1" applyBorder="1"/>
    <xf numFmtId="0" fontId="25" fillId="3" borderId="19" xfId="0" applyFont="1" applyFill="1" applyBorder="1"/>
    <xf numFmtId="0" fontId="25" fillId="3" borderId="19" xfId="0" applyFont="1" applyFill="1" applyBorder="1" applyAlignment="1">
      <alignment horizontal="center"/>
    </xf>
    <xf numFmtId="0" fontId="25" fillId="3" borderId="52" xfId="0" applyFont="1" applyFill="1" applyBorder="1"/>
    <xf numFmtId="0" fontId="25" fillId="3" borderId="20" xfId="0" applyFont="1" applyFill="1" applyBorder="1" applyAlignment="1">
      <alignment horizontal="center"/>
    </xf>
    <xf numFmtId="0" fontId="25" fillId="3" borderId="34" xfId="0" applyFont="1" applyFill="1" applyBorder="1"/>
    <xf numFmtId="7" fontId="25" fillId="3" borderId="53" xfId="0" applyNumberFormat="1" applyFont="1" applyFill="1" applyBorder="1"/>
    <xf numFmtId="7" fontId="26" fillId="3" borderId="17" xfId="0" applyNumberFormat="1" applyFont="1" applyFill="1" applyBorder="1"/>
    <xf numFmtId="0" fontId="29" fillId="3" borderId="0" xfId="0" applyFont="1" applyFill="1"/>
    <xf numFmtId="0" fontId="0" fillId="3" borderId="0" xfId="0" applyFill="1"/>
    <xf numFmtId="0" fontId="30" fillId="3" borderId="0" xfId="0" applyFont="1" applyFill="1"/>
    <xf numFmtId="0" fontId="5" fillId="3" borderId="0" xfId="0" applyFont="1" applyFill="1"/>
    <xf numFmtId="0" fontId="26" fillId="3" borderId="0" xfId="0" applyFont="1" applyFill="1" applyAlignment="1">
      <alignment horizontal="center"/>
    </xf>
    <xf numFmtId="0" fontId="25" fillId="3" borderId="54" xfId="0" applyFont="1" applyFill="1" applyBorder="1" applyAlignment="1">
      <alignment horizontal="centerContinuous"/>
    </xf>
    <xf numFmtId="0" fontId="25" fillId="3" borderId="55" xfId="0" applyFont="1" applyFill="1" applyBorder="1" applyAlignment="1">
      <alignment horizontal="centerContinuous"/>
    </xf>
    <xf numFmtId="0" fontId="25" fillId="3" borderId="56" xfId="0" applyFont="1" applyFill="1" applyBorder="1" applyAlignment="1">
      <alignment horizontal="centerContinuous"/>
    </xf>
    <xf numFmtId="0" fontId="25" fillId="3" borderId="56" xfId="0" applyFont="1" applyFill="1" applyBorder="1" applyAlignment="1">
      <alignment horizontal="center"/>
    </xf>
    <xf numFmtId="39" fontId="25" fillId="3" borderId="20" xfId="0" applyNumberFormat="1" applyFont="1" applyFill="1" applyBorder="1"/>
    <xf numFmtId="0" fontId="20" fillId="3" borderId="21" xfId="0" applyFont="1" applyFill="1" applyBorder="1"/>
    <xf numFmtId="0" fontId="20" fillId="3" borderId="19" xfId="0" applyFont="1" applyFill="1" applyBorder="1"/>
    <xf numFmtId="0" fontId="26" fillId="3" borderId="52" xfId="0" applyFont="1" applyFill="1" applyBorder="1"/>
    <xf numFmtId="0" fontId="26" fillId="3" borderId="19" xfId="0" applyFont="1" applyFill="1" applyBorder="1"/>
    <xf numFmtId="0" fontId="24" fillId="3" borderId="0" xfId="0" applyFont="1" applyFill="1"/>
    <xf numFmtId="0" fontId="26" fillId="3" borderId="53" xfId="0" applyFont="1" applyFill="1" applyBorder="1" applyAlignment="1">
      <alignment horizontal="center" wrapText="1"/>
    </xf>
    <xf numFmtId="0" fontId="25" fillId="3" borderId="51" xfId="0" applyFont="1" applyFill="1" applyBorder="1"/>
    <xf numFmtId="0" fontId="5" fillId="2" borderId="0" xfId="0" applyFont="1"/>
    <xf numFmtId="0" fontId="25" fillId="2" borderId="0" xfId="0" applyFont="1"/>
    <xf numFmtId="0" fontId="26" fillId="2" borderId="0" xfId="0" applyFont="1" applyAlignment="1">
      <alignment horizontal="centerContinuous"/>
    </xf>
    <xf numFmtId="0" fontId="20" fillId="2" borderId="0" xfId="0" applyFont="1" applyAlignment="1">
      <alignment horizontal="centerContinuous"/>
    </xf>
    <xf numFmtId="0" fontId="26" fillId="2" borderId="0" xfId="0" applyFont="1"/>
    <xf numFmtId="0" fontId="20" fillId="2" borderId="0" xfId="0" applyFont="1"/>
    <xf numFmtId="0" fontId="16" fillId="2" borderId="0" xfId="0" applyFont="1"/>
    <xf numFmtId="164" fontId="25" fillId="2" borderId="0" xfId="0" applyNumberFormat="1" applyFont="1" applyAlignment="1">
      <alignment horizontal="center"/>
    </xf>
    <xf numFmtId="0" fontId="25" fillId="2" borderId="35" xfId="0" applyFont="1" applyBorder="1" applyAlignment="1">
      <alignment horizontal="center"/>
    </xf>
    <xf numFmtId="14" fontId="25" fillId="2" borderId="0" xfId="0" applyNumberFormat="1" applyFont="1"/>
    <xf numFmtId="0" fontId="26" fillId="2" borderId="45" xfId="0" applyFont="1" applyBorder="1" applyAlignment="1">
      <alignment horizontal="centerContinuous"/>
    </xf>
    <xf numFmtId="0" fontId="26" fillId="2" borderId="46" xfId="0" applyFont="1" applyBorder="1" applyAlignment="1">
      <alignment horizontal="centerContinuous"/>
    </xf>
    <xf numFmtId="0" fontId="25" fillId="2" borderId="54" xfId="0" applyFont="1" applyBorder="1" applyAlignment="1">
      <alignment horizontal="centerContinuous"/>
    </xf>
    <xf numFmtId="0" fontId="25" fillId="2" borderId="56" xfId="0" applyFont="1" applyBorder="1" applyAlignment="1">
      <alignment horizontal="centerContinuous"/>
    </xf>
    <xf numFmtId="0" fontId="25" fillId="2" borderId="27" xfId="0" applyFont="1" applyBorder="1" applyAlignment="1">
      <alignment horizontal="center"/>
    </xf>
    <xf numFmtId="0" fontId="26" fillId="3" borderId="26" xfId="0" quotePrefix="1" applyFont="1" applyFill="1" applyBorder="1" applyAlignment="1">
      <alignment horizontal="center"/>
    </xf>
    <xf numFmtId="0" fontId="26" fillId="4" borderId="59" xfId="0" applyFont="1" applyFill="1" applyBorder="1" applyAlignment="1">
      <alignment horizontal="center"/>
    </xf>
    <xf numFmtId="168" fontId="25" fillId="2" borderId="46" xfId="0" applyNumberFormat="1" applyFont="1" applyBorder="1" applyAlignment="1">
      <alignment horizontal="center"/>
    </xf>
    <xf numFmtId="7" fontId="25" fillId="2" borderId="46" xfId="0" applyNumberFormat="1" applyFont="1" applyBorder="1"/>
    <xf numFmtId="3" fontId="25" fillId="2" borderId="46" xfId="0" applyNumberFormat="1" applyFont="1" applyBorder="1" applyAlignment="1">
      <alignment horizontal="center"/>
    </xf>
    <xf numFmtId="5" fontId="25" fillId="2" borderId="46" xfId="0" applyNumberFormat="1" applyFont="1" applyBorder="1"/>
    <xf numFmtId="4" fontId="25" fillId="2" borderId="46" xfId="0" applyNumberFormat="1" applyFont="1" applyBorder="1"/>
    <xf numFmtId="3" fontId="25" fillId="2" borderId="46" xfId="0" applyNumberFormat="1" applyFont="1" applyBorder="1"/>
    <xf numFmtId="168" fontId="25" fillId="2" borderId="46" xfId="0" applyNumberFormat="1" applyFont="1" applyBorder="1"/>
    <xf numFmtId="0" fontId="25" fillId="2" borderId="35" xfId="0" applyFont="1" applyBorder="1"/>
    <xf numFmtId="0" fontId="21" fillId="2" borderId="35" xfId="0" applyFont="1" applyBorder="1"/>
    <xf numFmtId="39" fontId="25" fillId="2" borderId="60" xfId="0" applyNumberFormat="1" applyFont="1" applyBorder="1"/>
    <xf numFmtId="0" fontId="25" fillId="2" borderId="0" xfId="0" applyFont="1" applyAlignment="1">
      <alignment horizontal="center"/>
    </xf>
    <xf numFmtId="5" fontId="25" fillId="2" borderId="53" xfId="0" applyNumberFormat="1" applyFont="1" applyBorder="1"/>
    <xf numFmtId="37" fontId="25" fillId="2" borderId="0" xfId="0" applyNumberFormat="1" applyFont="1"/>
    <xf numFmtId="0" fontId="25" fillId="2" borderId="45" xfId="0" applyFont="1" applyBorder="1"/>
    <xf numFmtId="0" fontId="26" fillId="2" borderId="35" xfId="0" applyFont="1" applyBorder="1" applyAlignment="1">
      <alignment horizontal="center"/>
    </xf>
    <xf numFmtId="0" fontId="25" fillId="2" borderId="46" xfId="0" applyFont="1" applyBorder="1"/>
    <xf numFmtId="0" fontId="25" fillId="3" borderId="54" xfId="0" applyFont="1" applyFill="1" applyBorder="1"/>
    <xf numFmtId="0" fontId="25" fillId="3" borderId="55" xfId="0" applyFont="1" applyFill="1" applyBorder="1" applyAlignment="1">
      <alignment horizontal="center"/>
    </xf>
    <xf numFmtId="0" fontId="25" fillId="3" borderId="56" xfId="0" applyFont="1" applyFill="1" applyBorder="1"/>
    <xf numFmtId="0" fontId="25" fillId="2" borderId="17" xfId="0" quotePrefix="1" applyFont="1" applyBorder="1"/>
    <xf numFmtId="0" fontId="25" fillId="2" borderId="17" xfId="0" applyFont="1" applyBorder="1"/>
    <xf numFmtId="164" fontId="25" fillId="2" borderId="17" xfId="0" applyNumberFormat="1" applyFont="1" applyBorder="1" applyAlignment="1">
      <alignment horizontal="center"/>
    </xf>
    <xf numFmtId="37" fontId="25" fillId="2" borderId="17" xfId="0" applyNumberFormat="1" applyFont="1" applyBorder="1"/>
    <xf numFmtId="0" fontId="25" fillId="2" borderId="17" xfId="0" applyFont="1" applyBorder="1" applyAlignment="1">
      <alignment horizontal="center"/>
    </xf>
    <xf numFmtId="4" fontId="25" fillId="2" borderId="17" xfId="0" applyNumberFormat="1" applyFont="1" applyBorder="1"/>
    <xf numFmtId="4" fontId="25" fillId="2" borderId="61" xfId="0" applyNumberFormat="1" applyFont="1" applyBorder="1"/>
    <xf numFmtId="4" fontId="25" fillId="2" borderId="53" xfId="0" applyNumberFormat="1" applyFont="1" applyBorder="1"/>
    <xf numFmtId="4" fontId="25" fillId="2" borderId="0" xfId="0" applyNumberFormat="1" applyFont="1"/>
    <xf numFmtId="4" fontId="25" fillId="2" borderId="60" xfId="0" applyNumberFormat="1" applyFont="1" applyBorder="1"/>
    <xf numFmtId="0" fontId="26" fillId="2" borderId="0" xfId="0" quotePrefix="1" applyFont="1" applyAlignment="1">
      <alignment horizontal="left"/>
    </xf>
    <xf numFmtId="4" fontId="26" fillId="2" borderId="53" xfId="0" applyNumberFormat="1" applyFont="1" applyBorder="1"/>
    <xf numFmtId="0" fontId="24" fillId="2" borderId="0" xfId="0" applyFont="1"/>
    <xf numFmtId="7" fontId="5" fillId="3" borderId="0" xfId="0" applyNumberFormat="1" applyFont="1" applyFill="1"/>
    <xf numFmtId="5" fontId="5" fillId="2" borderId="0" xfId="0" applyNumberFormat="1" applyFont="1"/>
    <xf numFmtId="0" fontId="20" fillId="2" borderId="0" xfId="5" applyFont="1" applyAlignment="1">
      <alignment horizontal="centerContinuous"/>
    </xf>
    <xf numFmtId="0" fontId="20" fillId="2" borderId="27" xfId="5" applyFont="1" applyBorder="1" applyAlignment="1">
      <alignment horizontal="center"/>
    </xf>
    <xf numFmtId="0" fontId="21" fillId="2" borderId="27" xfId="5" applyFont="1" applyBorder="1" applyAlignment="1">
      <alignment horizontal="center"/>
    </xf>
    <xf numFmtId="0" fontId="21" fillId="2" borderId="0" xfId="5" applyFont="1" applyAlignment="1">
      <alignment horizontal="centerContinuous"/>
    </xf>
    <xf numFmtId="0" fontId="20" fillId="2" borderId="0" xfId="5" applyFont="1" applyAlignment="1">
      <alignment horizontal="center"/>
    </xf>
    <xf numFmtId="0" fontId="21" fillId="2" borderId="0" xfId="5" quotePrefix="1" applyFont="1" applyAlignment="1">
      <alignment horizontal="left"/>
    </xf>
    <xf numFmtId="0" fontId="35" fillId="3" borderId="0" xfId="0" applyFont="1" applyFill="1" applyAlignment="1">
      <alignment horizontal="center"/>
    </xf>
    <xf numFmtId="0" fontId="35" fillId="3" borderId="0" xfId="0" quotePrefix="1" applyFont="1" applyFill="1"/>
    <xf numFmtId="0" fontId="21" fillId="2" borderId="0" xfId="5" applyFont="1" applyAlignment="1">
      <alignment horizontal="center"/>
    </xf>
    <xf numFmtId="0" fontId="21" fillId="2" borderId="35" xfId="5" applyFont="1" applyBorder="1"/>
    <xf numFmtId="0" fontId="21" fillId="2" borderId="0" xfId="5" applyFont="1" applyAlignment="1">
      <alignment horizontal="centerContinuous" vertical="top"/>
    </xf>
    <xf numFmtId="0" fontId="20" fillId="2" borderId="0" xfId="5" applyFont="1"/>
    <xf numFmtId="0" fontId="27" fillId="2" borderId="0" xfId="5" applyFont="1"/>
    <xf numFmtId="0" fontId="21" fillId="2" borderId="33" xfId="5" applyFont="1" applyBorder="1" applyAlignment="1">
      <alignment horizontal="center"/>
    </xf>
    <xf numFmtId="7" fontId="21" fillId="2" borderId="0" xfId="1" applyNumberFormat="1" applyFont="1" applyFill="1" applyAlignment="1">
      <alignment horizontal="right"/>
    </xf>
    <xf numFmtId="4" fontId="21" fillId="2" borderId="0" xfId="5" applyNumberFormat="1" applyFont="1" applyAlignment="1">
      <alignment horizontal="right"/>
    </xf>
    <xf numFmtId="4" fontId="21" fillId="2" borderId="3" xfId="5" applyNumberFormat="1" applyFont="1" applyBorder="1" applyAlignment="1">
      <alignment horizontal="right"/>
    </xf>
    <xf numFmtId="165" fontId="21" fillId="2" borderId="3" xfId="5" applyNumberFormat="1" applyFont="1" applyBorder="1" applyAlignment="1">
      <alignment horizontal="right"/>
    </xf>
    <xf numFmtId="0" fontId="36" fillId="2" borderId="0" xfId="5" quotePrefix="1" applyFont="1" applyAlignment="1">
      <alignment horizontal="left"/>
    </xf>
    <xf numFmtId="0" fontId="36" fillId="2" borderId="0" xfId="5" applyFont="1"/>
    <xf numFmtId="4" fontId="36" fillId="2" borderId="0" xfId="5" applyNumberFormat="1" applyFont="1" applyAlignment="1">
      <alignment horizontal="right"/>
    </xf>
    <xf numFmtId="4" fontId="21" fillId="2" borderId="0" xfId="5" applyNumberFormat="1" applyFont="1"/>
    <xf numFmtId="0" fontId="21" fillId="2" borderId="36" xfId="5" applyFont="1" applyBorder="1"/>
    <xf numFmtId="0" fontId="21" fillId="2" borderId="37" xfId="5" applyFont="1" applyBorder="1"/>
    <xf numFmtId="4" fontId="21" fillId="2" borderId="38" xfId="5" applyNumberFormat="1" applyFont="1" applyBorder="1"/>
    <xf numFmtId="0" fontId="21" fillId="2" borderId="39" xfId="5" quotePrefix="1" applyFont="1" applyBorder="1" applyAlignment="1">
      <alignment horizontal="left"/>
    </xf>
    <xf numFmtId="37" fontId="21" fillId="2" borderId="40" xfId="5" applyNumberFormat="1" applyFont="1" applyBorder="1"/>
    <xf numFmtId="169" fontId="21" fillId="2" borderId="33" xfId="1" applyNumberFormat="1" applyFont="1" applyFill="1" applyBorder="1"/>
    <xf numFmtId="37" fontId="21" fillId="2" borderId="40" xfId="5" applyNumberFormat="1" applyFont="1" applyBorder="1" applyAlignment="1">
      <alignment horizontal="center"/>
    </xf>
    <xf numFmtId="42" fontId="38" fillId="2" borderId="33" xfId="5" applyNumberFormat="1" applyFont="1" applyBorder="1"/>
    <xf numFmtId="37" fontId="21" fillId="2" borderId="40" xfId="5" quotePrefix="1" applyNumberFormat="1" applyFont="1" applyBorder="1" applyAlignment="1">
      <alignment horizontal="center"/>
    </xf>
    <xf numFmtId="0" fontId="21" fillId="2" borderId="41" xfId="5" applyFont="1" applyBorder="1"/>
    <xf numFmtId="0" fontId="21" fillId="2" borderId="42" xfId="5" applyFont="1" applyBorder="1"/>
    <xf numFmtId="0" fontId="21" fillId="2" borderId="43" xfId="5" applyFont="1" applyBorder="1"/>
    <xf numFmtId="0" fontId="21" fillId="2" borderId="44" xfId="5" applyFont="1" applyBorder="1"/>
    <xf numFmtId="0" fontId="26" fillId="2" borderId="0" xfId="5" applyFont="1" applyAlignment="1">
      <alignment horizontal="centerContinuous"/>
    </xf>
    <xf numFmtId="0" fontId="21" fillId="2" borderId="33" xfId="5" applyFont="1" applyBorder="1"/>
    <xf numFmtId="0" fontId="21" fillId="2" borderId="0" xfId="5" applyFont="1" applyAlignment="1">
      <alignment horizontal="right"/>
    </xf>
    <xf numFmtId="0" fontId="25" fillId="2" borderId="0" xfId="5" applyFont="1"/>
    <xf numFmtId="0" fontId="39" fillId="3" borderId="35" xfId="0" applyFont="1" applyFill="1" applyBorder="1"/>
    <xf numFmtId="0" fontId="30" fillId="2" borderId="0" xfId="0" applyFont="1" applyAlignment="1">
      <alignment horizontal="centerContinuous"/>
    </xf>
    <xf numFmtId="0" fontId="30" fillId="2" borderId="0" xfId="0" applyFont="1"/>
    <xf numFmtId="0" fontId="29" fillId="2" borderId="0" xfId="0" applyFont="1"/>
    <xf numFmtId="0" fontId="40" fillId="3" borderId="45" xfId="0" applyFont="1" applyFill="1" applyBorder="1"/>
    <xf numFmtId="0" fontId="41" fillId="3" borderId="0" xfId="0" applyFont="1" applyFill="1" applyBorder="1"/>
    <xf numFmtId="0" fontId="26" fillId="2" borderId="0" xfId="0" applyFont="1" applyAlignment="1">
      <alignment horizontal="center"/>
    </xf>
    <xf numFmtId="0" fontId="26" fillId="2" borderId="0" xfId="0" quotePrefix="1" applyFont="1" applyAlignment="1">
      <alignment horizontal="center"/>
    </xf>
    <xf numFmtId="0" fontId="42" fillId="2" borderId="0" xfId="0" applyFont="1"/>
    <xf numFmtId="0" fontId="25" fillId="2" borderId="0" xfId="0" applyFont="1" applyAlignment="1">
      <alignment horizontal="left"/>
    </xf>
    <xf numFmtId="0" fontId="27" fillId="2" borderId="0" xfId="0" applyFont="1"/>
    <xf numFmtId="0" fontId="25" fillId="2" borderId="0" xfId="0" quotePrefix="1" applyFont="1" applyAlignment="1">
      <alignment horizontal="left"/>
    </xf>
    <xf numFmtId="0" fontId="0" fillId="2" borderId="0" xfId="0" applyFont="1"/>
    <xf numFmtId="0" fontId="21" fillId="2" borderId="0" xfId="5" applyFont="1" applyBorder="1"/>
    <xf numFmtId="0" fontId="21" fillId="2" borderId="0" xfId="5" applyFont="1" applyBorder="1" applyAlignment="1"/>
    <xf numFmtId="0" fontId="21" fillId="2" borderId="0" xfId="5" quotePrefix="1" applyFont="1" applyBorder="1" applyAlignment="1">
      <alignment horizontal="left"/>
    </xf>
    <xf numFmtId="0" fontId="25" fillId="2" borderId="0" xfId="5" applyFont="1" applyBorder="1"/>
    <xf numFmtId="0" fontId="25" fillId="2" borderId="19" xfId="0" applyFont="1" applyBorder="1"/>
    <xf numFmtId="0" fontId="1" fillId="2" borderId="0" xfId="5" applyFont="1" applyAlignment="1"/>
    <xf numFmtId="0" fontId="20" fillId="2" borderId="0" xfId="5" applyFont="1" applyAlignment="1">
      <alignment wrapText="1"/>
    </xf>
    <xf numFmtId="0" fontId="16" fillId="2" borderId="0" xfId="0" applyFont="1" applyAlignment="1">
      <alignment wrapText="1"/>
    </xf>
    <xf numFmtId="0" fontId="35" fillId="3" borderId="0" xfId="0" applyFont="1" applyFill="1" applyAlignment="1">
      <alignment horizontal="left"/>
    </xf>
    <xf numFmtId="0" fontId="20" fillId="5" borderId="33" xfId="5" applyFont="1" applyFill="1" applyBorder="1" applyAlignment="1">
      <alignment horizontal="left"/>
    </xf>
    <xf numFmtId="0" fontId="21" fillId="2" borderId="34" xfId="5" applyFont="1" applyBorder="1" applyAlignment="1">
      <alignment horizontal="center"/>
    </xf>
    <xf numFmtId="0" fontId="26" fillId="3" borderId="48" xfId="0" applyFont="1" applyFill="1" applyBorder="1" applyAlignment="1">
      <alignment horizontal="center"/>
    </xf>
    <xf numFmtId="0" fontId="26" fillId="3" borderId="33" xfId="0" applyFont="1" applyFill="1" applyBorder="1" applyAlignment="1">
      <alignment horizontal="center"/>
    </xf>
    <xf numFmtId="0" fontId="26" fillId="3" borderId="49" xfId="0" applyFont="1" applyFill="1" applyBorder="1" applyAlignment="1">
      <alignment horizontal="center"/>
    </xf>
    <xf numFmtId="0" fontId="26" fillId="3" borderId="0" xfId="0" quotePrefix="1" applyFont="1" applyFill="1" applyAlignment="1">
      <alignment horizontal="left"/>
    </xf>
    <xf numFmtId="0" fontId="26" fillId="3" borderId="0" xfId="0" applyFont="1" applyFill="1" applyAlignment="1">
      <alignment horizontal="left"/>
    </xf>
    <xf numFmtId="0" fontId="25" fillId="3" borderId="3" xfId="0" applyFont="1" applyFill="1" applyBorder="1" applyAlignment="1">
      <alignment horizontal="left"/>
    </xf>
    <xf numFmtId="0" fontId="25" fillId="3" borderId="19" xfId="0" applyFont="1" applyFill="1" applyBorder="1" applyAlignment="1">
      <alignment horizontal="left"/>
    </xf>
    <xf numFmtId="0" fontId="26" fillId="3" borderId="0" xfId="0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25" fillId="3" borderId="0" xfId="0" applyFont="1" applyFill="1" applyAlignment="1">
      <alignment horizontal="left"/>
    </xf>
    <xf numFmtId="0" fontId="25" fillId="3" borderId="0" xfId="0" applyFont="1" applyFill="1" applyAlignment="1">
      <alignment horizontal="center"/>
    </xf>
    <xf numFmtId="0" fontId="25" fillId="2" borderId="21" xfId="0" applyFont="1" applyBorder="1" applyAlignment="1">
      <alignment wrapText="1"/>
    </xf>
    <xf numFmtId="0" fontId="0" fillId="2" borderId="20" xfId="0" applyBorder="1" applyAlignment="1">
      <alignment wrapText="1"/>
    </xf>
    <xf numFmtId="0" fontId="26" fillId="4" borderId="57" xfId="0" applyFont="1" applyFill="1" applyBorder="1" applyAlignment="1">
      <alignment horizontal="center"/>
    </xf>
    <xf numFmtId="0" fontId="26" fillId="4" borderId="58" xfId="0" applyFont="1" applyFill="1" applyBorder="1" applyAlignment="1">
      <alignment horizontal="center"/>
    </xf>
    <xf numFmtId="0" fontId="25" fillId="2" borderId="48" xfId="0" applyFont="1" applyBorder="1" applyAlignment="1">
      <alignment horizontal="left"/>
    </xf>
    <xf numFmtId="0" fontId="25" fillId="2" borderId="49" xfId="0" applyFont="1" applyBorder="1" applyAlignment="1">
      <alignment horizontal="left"/>
    </xf>
    <xf numFmtId="0" fontId="25" fillId="2" borderId="32" xfId="0" applyFont="1" applyBorder="1" applyAlignment="1">
      <alignment horizontal="left"/>
    </xf>
    <xf numFmtId="0" fontId="25" fillId="2" borderId="51" xfId="0" applyFont="1" applyBorder="1" applyAlignment="1">
      <alignment horizontal="left"/>
    </xf>
    <xf numFmtId="0" fontId="26" fillId="3" borderId="47" xfId="0" applyFont="1" applyFill="1" applyBorder="1" applyAlignment="1">
      <alignment horizontal="center"/>
    </xf>
    <xf numFmtId="0" fontId="26" fillId="3" borderId="26" xfId="0" applyFont="1" applyFill="1" applyBorder="1" applyAlignment="1">
      <alignment horizontal="center"/>
    </xf>
    <xf numFmtId="0" fontId="27" fillId="2" borderId="0" xfId="0" applyFont="1" applyAlignment="1">
      <alignment horizontal="center"/>
    </xf>
    <xf numFmtId="0" fontId="10" fillId="3" borderId="0" xfId="5" applyNumberFormat="1" applyFont="1" applyFill="1" applyAlignment="1">
      <alignment horizontal="center"/>
    </xf>
    <xf numFmtId="0" fontId="14" fillId="3" borderId="0" xfId="5" applyNumberFormat="1" applyFont="1" applyFill="1" applyAlignment="1">
      <alignment horizontal="right"/>
    </xf>
    <xf numFmtId="0" fontId="6" fillId="0" borderId="3" xfId="5" applyNumberFormat="1" applyFont="1" applyFill="1" applyBorder="1" applyAlignment="1">
      <alignment horizontal="left"/>
    </xf>
    <xf numFmtId="0" fontId="6" fillId="0" borderId="3" xfId="5" applyNumberFormat="1" applyFont="1" applyFill="1" applyBorder="1" applyAlignment="1">
      <alignment horizontal="left" indent="3"/>
    </xf>
    <xf numFmtId="0" fontId="14" fillId="3" borderId="0" xfId="5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>
      <alignment horizontal="center"/>
    </xf>
    <xf numFmtId="0" fontId="14" fillId="3" borderId="0" xfId="0" applyNumberFormat="1" applyFont="1" applyFill="1" applyBorder="1" applyAlignment="1">
      <alignment horizontal="center"/>
    </xf>
    <xf numFmtId="0" fontId="10" fillId="3" borderId="0" xfId="5" applyNumberFormat="1" applyFont="1" applyFill="1" applyBorder="1" applyAlignment="1">
      <alignment horizontal="center"/>
    </xf>
    <xf numFmtId="0" fontId="6" fillId="0" borderId="19" xfId="5" applyNumberFormat="1" applyFont="1" applyFill="1" applyBorder="1" applyAlignment="1">
      <alignment horizontal="left" indent="3"/>
    </xf>
    <xf numFmtId="0" fontId="14" fillId="3" borderId="0" xfId="0" applyNumberFormat="1" applyFont="1" applyFill="1" applyAlignment="1">
      <alignment horizontal="left" wrapText="1"/>
    </xf>
    <xf numFmtId="0" fontId="20" fillId="6" borderId="3" xfId="5" applyFont="1" applyFill="1" applyBorder="1" applyAlignment="1">
      <alignment horizontal="left"/>
    </xf>
    <xf numFmtId="0" fontId="20" fillId="6" borderId="3" xfId="5" applyFont="1" applyFill="1" applyBorder="1" applyAlignment="1">
      <alignment horizontal="left"/>
    </xf>
    <xf numFmtId="0" fontId="21" fillId="6" borderId="3" xfId="5" applyFont="1" applyFill="1" applyBorder="1" applyAlignment="1">
      <alignment horizontal="left"/>
    </xf>
    <xf numFmtId="0" fontId="20" fillId="6" borderId="3" xfId="5" quotePrefix="1" applyFont="1" applyFill="1" applyBorder="1" applyAlignment="1">
      <alignment horizontal="center"/>
    </xf>
    <xf numFmtId="0" fontId="20" fillId="6" borderId="19" xfId="5" applyFont="1" applyFill="1" applyBorder="1" applyAlignment="1">
      <alignment horizontal="center"/>
    </xf>
    <xf numFmtId="0" fontId="21" fillId="6" borderId="19" xfId="5" applyFont="1" applyFill="1" applyBorder="1" applyAlignment="1">
      <alignment horizontal="center"/>
    </xf>
    <xf numFmtId="0" fontId="31" fillId="6" borderId="19" xfId="5" applyNumberFormat="1" applyFont="1" applyFill="1" applyBorder="1" applyAlignment="1">
      <alignment horizontal="left" wrapText="1" indent="3"/>
    </xf>
    <xf numFmtId="0" fontId="31" fillId="6" borderId="19" xfId="5" applyNumberFormat="1" applyFont="1" applyFill="1" applyBorder="1" applyAlignment="1">
      <alignment horizontal="left" indent="3"/>
    </xf>
    <xf numFmtId="0" fontId="21" fillId="6" borderId="3" xfId="5" applyFont="1" applyFill="1" applyBorder="1"/>
    <xf numFmtId="168" fontId="20" fillId="6" borderId="3" xfId="5" applyNumberFormat="1" applyFont="1" applyFill="1" applyBorder="1"/>
    <xf numFmtId="0" fontId="20" fillId="6" borderId="33" xfId="5" applyFont="1" applyFill="1" applyBorder="1" applyAlignment="1">
      <alignment horizontal="left"/>
    </xf>
    <xf numFmtId="0" fontId="33" fillId="6" borderId="3" xfId="3" applyFont="1" applyFill="1" applyBorder="1" applyAlignment="1" applyProtection="1"/>
    <xf numFmtId="0" fontId="20" fillId="6" borderId="17" xfId="5" applyFont="1" applyFill="1" applyBorder="1" applyAlignment="1">
      <alignment horizontal="left"/>
    </xf>
    <xf numFmtId="0" fontId="25" fillId="6" borderId="32" xfId="0" applyFont="1" applyFill="1" applyBorder="1" applyAlignment="1">
      <alignment horizontal="left"/>
    </xf>
    <xf numFmtId="0" fontId="25" fillId="6" borderId="50" xfId="0" applyFont="1" applyFill="1" applyBorder="1" applyAlignment="1">
      <alignment horizontal="left"/>
    </xf>
    <xf numFmtId="0" fontId="25" fillId="6" borderId="51" xfId="0" applyFont="1" applyFill="1" applyBorder="1" applyAlignment="1">
      <alignment horizontal="left"/>
    </xf>
    <xf numFmtId="43" fontId="25" fillId="6" borderId="46" xfId="1" applyFont="1" applyFill="1" applyBorder="1" applyAlignment="1">
      <alignment horizontal="center"/>
    </xf>
    <xf numFmtId="39" fontId="25" fillId="6" borderId="46" xfId="0" applyNumberFormat="1" applyFont="1" applyFill="1" applyBorder="1"/>
    <xf numFmtId="7" fontId="25" fillId="6" borderId="46" xfId="0" applyNumberFormat="1" applyFont="1" applyFill="1" applyBorder="1"/>
    <xf numFmtId="3" fontId="25" fillId="6" borderId="46" xfId="0" applyNumberFormat="1" applyFont="1" applyFill="1" applyBorder="1" applyAlignment="1">
      <alignment horizontal="center"/>
    </xf>
    <xf numFmtId="3" fontId="25" fillId="6" borderId="62" xfId="0" applyNumberFormat="1" applyFont="1" applyFill="1" applyBorder="1" applyAlignment="1">
      <alignment horizontal="center"/>
    </xf>
    <xf numFmtId="39" fontId="25" fillId="6" borderId="56" xfId="0" applyNumberFormat="1" applyFont="1" applyFill="1" applyBorder="1"/>
    <xf numFmtId="7" fontId="25" fillId="6" borderId="17" xfId="0" applyNumberFormat="1" applyFont="1" applyFill="1" applyBorder="1"/>
    <xf numFmtId="39" fontId="25" fillId="6" borderId="17" xfId="0" applyNumberFormat="1" applyFont="1" applyFill="1" applyBorder="1"/>
    <xf numFmtId="39" fontId="25" fillId="6" borderId="49" xfId="0" applyNumberFormat="1" applyFont="1" applyFill="1" applyBorder="1"/>
    <xf numFmtId="39" fontId="25" fillId="6" borderId="26" xfId="0" applyNumberFormat="1" applyFont="1" applyFill="1" applyBorder="1"/>
    <xf numFmtId="37" fontId="25" fillId="6" borderId="46" xfId="0" applyNumberFormat="1" applyFont="1" applyFill="1" applyBorder="1"/>
    <xf numFmtId="37" fontId="25" fillId="6" borderId="20" xfId="0" applyNumberFormat="1" applyFont="1" applyFill="1" applyBorder="1"/>
    <xf numFmtId="39" fontId="34" fillId="6" borderId="46" xfId="0" applyNumberFormat="1" applyFont="1" applyFill="1" applyBorder="1"/>
    <xf numFmtId="5" fontId="25" fillId="6" borderId="46" xfId="0" applyNumberFormat="1" applyFont="1" applyFill="1" applyBorder="1"/>
    <xf numFmtId="3" fontId="25" fillId="6" borderId="46" xfId="0" applyNumberFormat="1" applyFont="1" applyFill="1" applyBorder="1"/>
    <xf numFmtId="0" fontId="25" fillId="6" borderId="17" xfId="0" applyFont="1" applyFill="1" applyBorder="1"/>
    <xf numFmtId="4" fontId="25" fillId="6" borderId="17" xfId="0" applyNumberFormat="1" applyFont="1" applyFill="1" applyBorder="1"/>
    <xf numFmtId="0" fontId="1" fillId="2" borderId="0" xfId="5" applyFont="1"/>
    <xf numFmtId="0" fontId="25" fillId="3" borderId="17" xfId="0" applyFont="1" applyFill="1" applyBorder="1" applyAlignment="1">
      <alignment horizontal="center"/>
    </xf>
    <xf numFmtId="49" fontId="25" fillId="3" borderId="17" xfId="0" applyNumberFormat="1" applyFont="1" applyFill="1" applyBorder="1" applyAlignment="1">
      <alignment horizontal="center"/>
    </xf>
    <xf numFmtId="0" fontId="26" fillId="2" borderId="0" xfId="0" applyFont="1" applyAlignment="1">
      <alignment horizontal="center"/>
    </xf>
    <xf numFmtId="0" fontId="26" fillId="2" borderId="63" xfId="0" applyFont="1" applyBorder="1" applyAlignment="1">
      <alignment horizontal="center"/>
    </xf>
  </cellXfs>
  <cellStyles count="6">
    <cellStyle name="Comma" xfId="1" builtinId="3"/>
    <cellStyle name="Currency" xfId="2" builtinId="4"/>
    <cellStyle name="Hyperlink" xfId="3" builtinId="8"/>
    <cellStyle name="Hyperlink 2" xfId="4" xr:uid="{00000000-0005-0000-0000-000003000000}"/>
    <cellStyle name="Normal" xfId="0" builtinId="0"/>
    <cellStyle name="Normal_summary" xfId="5" xr:uid="{00000000-0005-0000-0000-000005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430389</xdr:colOff>
      <xdr:row>19</xdr:row>
      <xdr:rowOff>131587</xdr:rowOff>
    </xdr:from>
    <xdr:to>
      <xdr:col>11</xdr:col>
      <xdr:colOff>127111</xdr:colOff>
      <xdr:row>19</xdr:row>
      <xdr:rowOff>141112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97AEDE30-BF20-4078-9FF6-A1E4A6E00A88}"/>
            </a:ext>
          </a:extLst>
        </xdr:cNvPr>
        <xdr:cNvCxnSpPr/>
      </xdr:nvCxnSpPr>
      <xdr:spPr>
        <a:xfrm flipV="1">
          <a:off x="2286000" y="3998031"/>
          <a:ext cx="570100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h\dph\WORKGRP\CRU\CRStaff\CR1011\WEBSITE\NNA\Non-Drug-Medical%20Cost%20Report%20Forms\ADP%20-%20Non-ODF(DCR%20&amp;%20Residential)_FY%2009-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SHARE/WORKGRP/CRU/CRStaff/CR1819/Preliminary/DDP/DUI%20COST%20REPORT%20FORM%20for%2018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re Certification"/>
      <sheetName val="schedule P1"/>
      <sheetName val="schedule P1 (2)"/>
      <sheetName val="schedule P2"/>
      <sheetName val="schedule P2 (2)"/>
      <sheetName val="schedule P2 (3)"/>
      <sheetName val="schedule P3"/>
      <sheetName val="schedule P4"/>
      <sheetName val="schedule P4 (2)"/>
      <sheetName val="schedule P5"/>
      <sheetName val="instr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st Report Certification"/>
      <sheetName val="1. S &amp; EB"/>
      <sheetName val="2. S &amp; S"/>
      <sheetName val="3. PARTICIPANT FEES"/>
      <sheetName val="4. DEPRECIATION"/>
      <sheetName val="instruction"/>
    </sheetNames>
    <sheetDataSet>
      <sheetData sheetId="0">
        <row r="1">
          <cell r="E1" t="str">
            <v xml:space="preserve">COUNTY OF LOS ANGELES - DEPARTMENT OF PUBLIC HEALTH </v>
          </cell>
        </row>
        <row r="2">
          <cell r="E2" t="str">
            <v>SUBSTANCE ABUSE PREVENTION AND CONTROL</v>
          </cell>
        </row>
        <row r="3">
          <cell r="C3" t="str">
            <v>1st Offender</v>
          </cell>
          <cell r="D3" t="str">
            <v>SB1176</v>
          </cell>
          <cell r="E3" t="str">
            <v>DRIVING UNDER THE INFLUENCE (DUI) COST REPORT</v>
          </cell>
        </row>
      </sheetData>
      <sheetData sheetId="1"/>
      <sheetData sheetId="2">
        <row r="10">
          <cell r="E10" t="str">
            <v>Driver Safety School - VN</v>
          </cell>
        </row>
      </sheetData>
      <sheetData sheetId="3"/>
      <sheetData sheetId="4">
        <row r="8">
          <cell r="G8">
            <v>43678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6"/>
  <sheetViews>
    <sheetView tabSelected="1" showOutlineSymbols="0" topLeftCell="A13" zoomScale="90" zoomScaleNormal="90" zoomScaleSheetLayoutView="90" workbookViewId="0">
      <selection activeCell="E19" sqref="E19"/>
    </sheetView>
  </sheetViews>
  <sheetFormatPr defaultColWidth="8.109375" defaultRowHeight="13.2"/>
  <cols>
    <col min="1" max="1" width="2.6640625" style="94" customWidth="1"/>
    <col min="2" max="2" width="3.6640625" style="94" customWidth="1"/>
    <col min="3" max="3" width="14.109375" style="94" customWidth="1"/>
    <col min="4" max="4" width="8.21875" style="94" customWidth="1"/>
    <col min="5" max="5" width="24.44140625" style="94" customWidth="1"/>
    <col min="6" max="6" width="3.44140625" style="94" customWidth="1"/>
    <col min="7" max="7" width="19.109375" style="94" bestFit="1" customWidth="1"/>
    <col min="8" max="8" width="12.5546875" style="94" customWidth="1"/>
    <col min="9" max="9" width="11.6640625" style="94" customWidth="1"/>
    <col min="10" max="10" width="7" style="94" customWidth="1"/>
    <col min="11" max="11" width="13.44140625" style="94" customWidth="1"/>
    <col min="12" max="12" width="3" style="94" customWidth="1"/>
    <col min="13" max="13" width="14.5546875" style="94" customWidth="1"/>
    <col min="14" max="16384" width="8.109375" style="94"/>
  </cols>
  <sheetData>
    <row r="1" spans="2:16" ht="12" customHeight="1">
      <c r="B1" s="94" t="s">
        <v>52</v>
      </c>
      <c r="E1" s="220" t="s">
        <v>11</v>
      </c>
      <c r="F1" s="220"/>
      <c r="G1" s="220"/>
      <c r="H1" s="220"/>
      <c r="I1" s="220"/>
      <c r="J1" s="220"/>
      <c r="K1" s="220"/>
      <c r="L1" s="94" t="s">
        <v>53</v>
      </c>
    </row>
    <row r="2" spans="2:16" ht="12" customHeight="1">
      <c r="E2" s="220" t="s">
        <v>30</v>
      </c>
      <c r="F2" s="220"/>
      <c r="G2" s="220"/>
      <c r="H2" s="220"/>
      <c r="I2" s="220"/>
      <c r="J2" s="220"/>
      <c r="K2" s="220"/>
    </row>
    <row r="3" spans="2:16" ht="12" customHeight="1">
      <c r="B3" s="83"/>
      <c r="C3" s="84" t="s">
        <v>43</v>
      </c>
      <c r="D3" s="86" t="s">
        <v>42</v>
      </c>
      <c r="E3" s="220" t="s">
        <v>54</v>
      </c>
      <c r="F3" s="220"/>
      <c r="G3" s="220"/>
      <c r="H3" s="220"/>
      <c r="I3" s="220"/>
      <c r="J3" s="220"/>
      <c r="K3" s="220"/>
      <c r="L3" s="221" t="s">
        <v>35</v>
      </c>
      <c r="M3" s="94" t="s">
        <v>9</v>
      </c>
    </row>
    <row r="4" spans="2:16" ht="12" customHeight="1">
      <c r="B4" s="85"/>
      <c r="C4" s="84" t="s">
        <v>43</v>
      </c>
      <c r="D4" s="86" t="s">
        <v>44</v>
      </c>
      <c r="E4" s="220" t="s">
        <v>292</v>
      </c>
      <c r="F4" s="220"/>
      <c r="G4" s="220"/>
      <c r="H4" s="220"/>
      <c r="I4" s="220"/>
      <c r="J4" s="220"/>
      <c r="K4" s="220"/>
      <c r="L4" s="222"/>
      <c r="M4" s="94" t="s">
        <v>10</v>
      </c>
      <c r="P4" s="93"/>
    </row>
    <row r="5" spans="2:16" ht="12" customHeight="1">
      <c r="B5" s="85"/>
      <c r="C5" s="84" t="s">
        <v>43</v>
      </c>
      <c r="D5" s="86" t="s">
        <v>6</v>
      </c>
      <c r="E5" s="223"/>
      <c r="F5" s="223"/>
      <c r="G5" s="223"/>
      <c r="H5" s="223"/>
      <c r="I5" s="223"/>
      <c r="J5" s="223"/>
      <c r="K5" s="223"/>
    </row>
    <row r="6" spans="2:16" ht="12" customHeight="1">
      <c r="B6" s="85"/>
      <c r="C6" s="84" t="s">
        <v>43</v>
      </c>
      <c r="D6" s="86" t="s">
        <v>45</v>
      </c>
      <c r="F6" s="223"/>
      <c r="G6" s="224" t="s">
        <v>55</v>
      </c>
      <c r="H6" s="223"/>
      <c r="I6" s="223"/>
      <c r="J6" s="223"/>
      <c r="K6" s="278"/>
      <c r="L6" s="279"/>
      <c r="M6" s="279"/>
      <c r="P6" s="225"/>
    </row>
    <row r="7" spans="2:16" ht="12" customHeight="1">
      <c r="B7" s="88"/>
      <c r="C7" s="84" t="s">
        <v>47</v>
      </c>
      <c r="D7" s="86" t="s">
        <v>46</v>
      </c>
      <c r="K7" s="279"/>
      <c r="L7" s="279"/>
      <c r="M7" s="279"/>
      <c r="P7" s="225"/>
    </row>
    <row r="8" spans="2:16" ht="12" customHeight="1">
      <c r="B8" s="88"/>
      <c r="C8" s="84" t="s">
        <v>48</v>
      </c>
      <c r="D8" s="86" t="s">
        <v>8</v>
      </c>
      <c r="K8" s="279"/>
      <c r="L8" s="279"/>
      <c r="M8" s="279"/>
      <c r="P8" s="225"/>
    </row>
    <row r="9" spans="2:16" ht="12" customHeight="1">
      <c r="K9" s="175"/>
      <c r="L9" s="175"/>
      <c r="M9" s="175"/>
    </row>
    <row r="10" spans="2:16" ht="20.100000000000001" customHeight="1">
      <c r="B10" s="280" t="s">
        <v>56</v>
      </c>
      <c r="C10" s="280"/>
      <c r="D10" s="280"/>
      <c r="E10" s="316"/>
      <c r="F10" s="92"/>
      <c r="G10" s="92"/>
      <c r="H10" s="92"/>
      <c r="I10" s="226" t="s">
        <v>57</v>
      </c>
      <c r="J10" s="226"/>
      <c r="K10" s="90"/>
      <c r="L10" s="91"/>
      <c r="M10" s="91"/>
    </row>
    <row r="11" spans="2:16" ht="20.100000000000001" customHeight="1">
      <c r="B11" s="227" t="s">
        <v>58</v>
      </c>
      <c r="C11" s="227"/>
      <c r="E11" s="317"/>
      <c r="F11" s="318"/>
      <c r="G11" s="318"/>
      <c r="H11" s="318"/>
      <c r="I11" s="318"/>
      <c r="J11" s="93"/>
    </row>
    <row r="12" spans="2:16" ht="20.100000000000001" customHeight="1">
      <c r="B12" s="94" t="s">
        <v>59</v>
      </c>
      <c r="E12" s="319"/>
      <c r="G12" s="94" t="s">
        <v>60</v>
      </c>
      <c r="H12" s="320"/>
      <c r="I12" s="321"/>
      <c r="J12" s="228"/>
    </row>
    <row r="13" spans="2:16" ht="20.100000000000001" customHeight="1">
      <c r="B13" s="94" t="s">
        <v>61</v>
      </c>
      <c r="E13" s="322"/>
      <c r="F13" s="323"/>
      <c r="G13" s="94" t="s">
        <v>62</v>
      </c>
      <c r="I13" s="95">
        <v>43647</v>
      </c>
      <c r="J13" s="96" t="s">
        <v>63</v>
      </c>
      <c r="K13" s="95">
        <v>44012</v>
      </c>
    </row>
    <row r="14" spans="2:16" ht="20.100000000000001" customHeight="1">
      <c r="B14" s="94" t="s">
        <v>64</v>
      </c>
      <c r="E14" s="323"/>
      <c r="F14" s="323"/>
      <c r="G14" s="324"/>
      <c r="I14" s="325"/>
      <c r="J14" s="97"/>
      <c r="K14" s="94" t="s">
        <v>65</v>
      </c>
      <c r="L14" s="326"/>
      <c r="M14" s="326"/>
    </row>
    <row r="15" spans="2:16" ht="20.100000000000001" customHeight="1">
      <c r="E15" s="228" t="s">
        <v>66</v>
      </c>
      <c r="G15" s="228" t="s">
        <v>67</v>
      </c>
      <c r="I15" s="228" t="s">
        <v>0</v>
      </c>
      <c r="J15" s="93"/>
    </row>
    <row r="16" spans="2:16" ht="20.100000000000001" customHeight="1">
      <c r="B16" s="94" t="s">
        <v>68</v>
      </c>
      <c r="D16" s="317"/>
      <c r="E16" s="318"/>
      <c r="F16" s="318"/>
      <c r="G16" s="318"/>
      <c r="H16" s="98"/>
      <c r="I16" s="325"/>
      <c r="J16" s="98"/>
      <c r="K16" s="94" t="s">
        <v>65</v>
      </c>
      <c r="L16" s="281"/>
      <c r="M16" s="281"/>
    </row>
    <row r="17" spans="2:14" ht="20.100000000000001" customHeight="1">
      <c r="D17" s="282" t="s">
        <v>66</v>
      </c>
      <c r="E17" s="282"/>
      <c r="F17" s="282"/>
      <c r="G17" s="282"/>
      <c r="H17" s="223"/>
      <c r="I17" s="228" t="s">
        <v>0</v>
      </c>
      <c r="L17" s="229"/>
      <c r="M17" s="229"/>
    </row>
    <row r="18" spans="2:14" ht="20.100000000000001" customHeight="1">
      <c r="B18" s="94" t="s">
        <v>69</v>
      </c>
      <c r="E18" s="327"/>
      <c r="F18" s="91"/>
      <c r="G18" s="91"/>
      <c r="H18" s="230"/>
      <c r="I18" s="228"/>
      <c r="J18" s="223"/>
      <c r="K18" s="94" t="s">
        <v>70</v>
      </c>
      <c r="L18" s="326"/>
      <c r="M18" s="326"/>
    </row>
    <row r="19" spans="2:14" ht="20.100000000000001" customHeight="1">
      <c r="D19" s="99"/>
      <c r="H19" s="230"/>
      <c r="I19" s="228"/>
      <c r="J19" s="223"/>
      <c r="L19" s="100"/>
      <c r="M19" s="101"/>
    </row>
    <row r="20" spans="2:14" ht="20.100000000000001" customHeight="1">
      <c r="C20" s="231" t="s">
        <v>204</v>
      </c>
      <c r="D20" s="99"/>
      <c r="H20" s="230"/>
      <c r="I20" s="232"/>
      <c r="J20" s="223"/>
      <c r="L20" s="100"/>
      <c r="M20" s="328"/>
      <c r="N20" s="349" t="s">
        <v>297</v>
      </c>
    </row>
    <row r="21" spans="2:14" ht="20.100000000000001" customHeight="1">
      <c r="C21" s="232" t="s">
        <v>71</v>
      </c>
      <c r="D21" s="232"/>
      <c r="M21" s="233" t="s">
        <v>26</v>
      </c>
    </row>
    <row r="22" spans="2:14" ht="20.100000000000001" customHeight="1">
      <c r="C22" s="94" t="s">
        <v>206</v>
      </c>
      <c r="M22" s="234">
        <f>+'3. PARTICIPANT FEES'!G35</f>
        <v>0</v>
      </c>
    </row>
    <row r="23" spans="2:14" ht="20.100000000000001" customHeight="1">
      <c r="C23" s="232" t="s">
        <v>72</v>
      </c>
      <c r="D23" s="232"/>
      <c r="M23" s="235"/>
    </row>
    <row r="24" spans="2:14" ht="20.100000000000001" customHeight="1">
      <c r="C24" s="94" t="s">
        <v>73</v>
      </c>
      <c r="G24" s="94" t="s">
        <v>74</v>
      </c>
      <c r="M24" s="236">
        <f>+'1. S &amp; EB'!I46</f>
        <v>0</v>
      </c>
    </row>
    <row r="25" spans="2:14" ht="20.100000000000001" customHeight="1">
      <c r="C25" s="94" t="s">
        <v>75</v>
      </c>
      <c r="G25" s="94" t="s">
        <v>76</v>
      </c>
      <c r="M25" s="236">
        <f>+'2. S &amp; S'!G45</f>
        <v>0</v>
      </c>
    </row>
    <row r="26" spans="2:14" ht="20.100000000000001" customHeight="1">
      <c r="C26" s="94" t="s">
        <v>77</v>
      </c>
      <c r="G26" s="94" t="s">
        <v>78</v>
      </c>
      <c r="M26" s="236">
        <f>+'4. DEPRECIATION'!K48</f>
        <v>0</v>
      </c>
    </row>
    <row r="27" spans="2:14" ht="20.100000000000001" customHeight="1">
      <c r="C27" s="94" t="s">
        <v>79</v>
      </c>
      <c r="G27" s="225" t="s">
        <v>80</v>
      </c>
      <c r="M27" s="236">
        <f>SUM(M24:M26)</f>
        <v>0</v>
      </c>
    </row>
    <row r="28" spans="2:14" ht="20.100000000000001" customHeight="1">
      <c r="C28" s="94" t="s">
        <v>81</v>
      </c>
      <c r="G28" s="225" t="s">
        <v>82</v>
      </c>
      <c r="M28" s="237">
        <f>M22-M27</f>
        <v>0</v>
      </c>
    </row>
    <row r="29" spans="2:14" ht="20.100000000000001" customHeight="1">
      <c r="C29" s="238" t="s">
        <v>83</v>
      </c>
      <c r="D29" s="239"/>
      <c r="E29" s="239"/>
      <c r="F29" s="239"/>
      <c r="G29" s="238"/>
      <c r="H29" s="239"/>
      <c r="I29" s="239"/>
      <c r="J29" s="239"/>
      <c r="K29" s="239"/>
      <c r="L29" s="239"/>
      <c r="M29" s="240"/>
    </row>
    <row r="30" spans="2:14" ht="20.100000000000001" customHeight="1" thickBot="1">
      <c r="M30" s="241"/>
    </row>
    <row r="31" spans="2:14" ht="20.100000000000001" customHeight="1" thickTop="1">
      <c r="E31" s="242"/>
      <c r="F31" s="243"/>
      <c r="G31" s="243"/>
      <c r="H31" s="243"/>
      <c r="I31" s="243"/>
      <c r="J31" s="243"/>
      <c r="K31" s="243"/>
      <c r="L31" s="243"/>
      <c r="M31" s="244"/>
    </row>
    <row r="32" spans="2:14" ht="20.100000000000001" customHeight="1">
      <c r="E32" s="245" t="s">
        <v>205</v>
      </c>
      <c r="M32" s="246"/>
    </row>
    <row r="33" spans="2:13" ht="20.100000000000001" customHeight="1">
      <c r="E33" s="245" t="s">
        <v>84</v>
      </c>
      <c r="H33" s="225" t="s">
        <v>85</v>
      </c>
      <c r="K33" s="247">
        <f>IF(M28&gt;0,M28, 0)</f>
        <v>0</v>
      </c>
      <c r="M33" s="248" t="s">
        <v>86</v>
      </c>
    </row>
    <row r="34" spans="2:13" ht="20.100000000000001" customHeight="1">
      <c r="E34" s="245" t="s">
        <v>87</v>
      </c>
      <c r="H34" s="225" t="s">
        <v>88</v>
      </c>
      <c r="K34" s="247">
        <f>IF(M28&gt;0,M22*0.1, 0)</f>
        <v>0</v>
      </c>
      <c r="M34" s="248" t="s">
        <v>89</v>
      </c>
    </row>
    <row r="35" spans="2:13" ht="20.100000000000001" customHeight="1">
      <c r="E35" s="245" t="s">
        <v>90</v>
      </c>
      <c r="H35" s="225"/>
      <c r="K35" s="249">
        <f>+K33-K34</f>
        <v>0</v>
      </c>
      <c r="M35" s="250" t="s">
        <v>91</v>
      </c>
    </row>
    <row r="36" spans="2:13" ht="20.100000000000001" customHeight="1" thickBot="1">
      <c r="E36" s="251"/>
      <c r="F36" s="252"/>
      <c r="G36" s="252"/>
      <c r="H36" s="252"/>
      <c r="I36" s="252"/>
      <c r="J36" s="252"/>
      <c r="K36" s="252"/>
      <c r="L36" s="252"/>
      <c r="M36" s="253"/>
    </row>
    <row r="37" spans="2:13" ht="20.100000000000001" customHeight="1" thickTop="1" thickBot="1"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</row>
    <row r="38" spans="2:13" ht="12.9" customHeight="1" thickTop="1"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</row>
    <row r="39" spans="2:13" ht="12.9" customHeight="1">
      <c r="B39" s="255" t="s">
        <v>1</v>
      </c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</row>
    <row r="40" spans="2:13" ht="12.9" customHeight="1"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</row>
    <row r="41" spans="2:13" ht="5.25" customHeight="1"/>
    <row r="42" spans="2:13" ht="24.75" customHeight="1">
      <c r="B42" s="225" t="s">
        <v>2</v>
      </c>
      <c r="D42" s="91"/>
      <c r="E42" s="91"/>
      <c r="F42" s="91"/>
      <c r="G42" s="91"/>
      <c r="H42" s="274"/>
      <c r="I42" s="225" t="s">
        <v>288</v>
      </c>
      <c r="J42" s="91"/>
      <c r="K42" s="256"/>
      <c r="L42" s="256"/>
      <c r="M42" s="256"/>
    </row>
    <row r="43" spans="2:13" ht="21" customHeight="1">
      <c r="E43" s="93" t="s">
        <v>3</v>
      </c>
      <c r="G43" s="225" t="s">
        <v>4</v>
      </c>
      <c r="H43" s="272"/>
      <c r="I43" s="225" t="s">
        <v>289</v>
      </c>
      <c r="J43" s="257"/>
      <c r="K43" s="223" t="s">
        <v>3</v>
      </c>
      <c r="L43" s="223"/>
      <c r="M43" s="223"/>
    </row>
    <row r="44" spans="2:13" ht="11.1" customHeight="1">
      <c r="B44" s="258"/>
      <c r="C44" s="258"/>
      <c r="D44" s="258"/>
      <c r="E44" s="258"/>
      <c r="F44" s="258"/>
      <c r="G44" s="258"/>
      <c r="H44" s="273"/>
      <c r="I44" s="258"/>
      <c r="J44" s="258"/>
      <c r="K44" s="258"/>
      <c r="L44" s="258"/>
      <c r="M44" s="258"/>
    </row>
    <row r="45" spans="2:13" ht="9.9" customHeight="1">
      <c r="B45" s="258"/>
      <c r="C45" s="258"/>
      <c r="D45" s="258"/>
      <c r="E45" s="258"/>
      <c r="F45" s="258"/>
      <c r="G45" s="258"/>
      <c r="H45" s="275"/>
      <c r="I45" s="258"/>
      <c r="J45" s="258"/>
      <c r="K45" s="258"/>
      <c r="L45" s="258"/>
      <c r="M45" s="258"/>
    </row>
    <row r="46" spans="2:13" ht="9.9" customHeight="1">
      <c r="B46" s="258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</row>
  </sheetData>
  <mergeCells count="11">
    <mergeCell ref="D16:G16"/>
    <mergeCell ref="L16:M16"/>
    <mergeCell ref="D17:G17"/>
    <mergeCell ref="L18:M18"/>
    <mergeCell ref="E13:F13"/>
    <mergeCell ref="E14:F14"/>
    <mergeCell ref="K6:M8"/>
    <mergeCell ref="B10:D10"/>
    <mergeCell ref="E11:I11"/>
    <mergeCell ref="H12:I12"/>
    <mergeCell ref="L14:M14"/>
  </mergeCells>
  <printOptions horizontalCentered="1"/>
  <pageMargins left="0.25" right="0.25" top="0.75" bottom="0.5" header="0.75" footer="0.25"/>
  <pageSetup scale="75" fitToHeight="0" orientation="portrait" r:id="rId1"/>
  <headerFooter alignWithMargins="0">
    <oddFooter xml:space="preserve">&amp;L&amp;8&amp;Z&amp;F
- &amp;A&amp;R&amp;8P &amp;P/&amp;N, 
&amp;D, &amp;T
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77"/>
  <sheetViews>
    <sheetView showOutlineSymbols="0" zoomScale="90" zoomScaleNormal="90" zoomScaleSheetLayoutView="92" workbookViewId="0">
      <selection activeCell="C3" sqref="C3:D3"/>
    </sheetView>
  </sheetViews>
  <sheetFormatPr defaultColWidth="8.109375" defaultRowHeight="13.2"/>
  <cols>
    <col min="1" max="1" width="1.88671875" style="153" customWidth="1"/>
    <col min="2" max="2" width="8.6640625" style="153" customWidth="1"/>
    <col min="3" max="3" width="10.6640625" style="153" customWidth="1"/>
    <col min="4" max="4" width="13.33203125" style="153" customWidth="1"/>
    <col min="5" max="5" width="14.109375" style="153" customWidth="1"/>
    <col min="6" max="6" width="13.5546875" style="153" customWidth="1"/>
    <col min="7" max="7" width="17.33203125" style="153" customWidth="1"/>
    <col min="8" max="8" width="18.44140625" style="153" customWidth="1"/>
    <col min="9" max="9" width="24.109375" style="153" customWidth="1"/>
    <col min="10" max="10" width="8.109375" style="153" hidden="1" customWidth="1"/>
    <col min="11" max="11" width="0.109375" style="153" hidden="1" customWidth="1"/>
    <col min="12" max="16384" width="8.109375" style="153"/>
  </cols>
  <sheetData>
    <row r="1" spans="2:11" s="102" customFormat="1">
      <c r="C1" s="103" t="s">
        <v>52</v>
      </c>
      <c r="D1" s="103"/>
      <c r="E1" s="104" t="str">
        <f>[2]Summary!E1</f>
        <v xml:space="preserve">COUNTY OF LOS ANGELES - DEPARTMENT OF PUBLIC HEALTH </v>
      </c>
      <c r="F1" s="104"/>
      <c r="G1" s="104"/>
      <c r="H1" s="104"/>
      <c r="I1" s="103" t="s">
        <v>92</v>
      </c>
    </row>
    <row r="2" spans="2:11" s="102" customFormat="1">
      <c r="C2" s="103"/>
      <c r="D2" s="103"/>
      <c r="E2" s="104" t="str">
        <f>+[2]Summary!E2</f>
        <v>SUBSTANCE ABUSE PREVENTION AND CONTROL</v>
      </c>
      <c r="F2" s="104"/>
      <c r="G2" s="104"/>
      <c r="H2" s="104"/>
      <c r="I2" s="103" t="s">
        <v>93</v>
      </c>
    </row>
    <row r="3" spans="2:11" s="102" customFormat="1">
      <c r="B3" s="350">
        <f>Summary!B3</f>
        <v>0</v>
      </c>
      <c r="C3" s="84" t="str">
        <f>+[2]Summary!C3</f>
        <v>1st Offender</v>
      </c>
      <c r="D3" s="86" t="str">
        <f>+[2]Summary!D3</f>
        <v>SB1176</v>
      </c>
      <c r="E3" s="104" t="str">
        <f>+[2]Summary!E3</f>
        <v>DRIVING UNDER THE INFLUENCE (DUI) COST REPORT</v>
      </c>
      <c r="F3" s="104"/>
      <c r="G3" s="104"/>
      <c r="H3" s="104"/>
      <c r="I3" s="103" t="s">
        <v>94</v>
      </c>
    </row>
    <row r="4" spans="2:11" s="102" customFormat="1">
      <c r="B4" s="351">
        <f>Summary!B4</f>
        <v>0</v>
      </c>
      <c r="C4" s="84" t="s">
        <v>43</v>
      </c>
      <c r="D4" s="86" t="s">
        <v>44</v>
      </c>
      <c r="E4" s="104" t="s">
        <v>292</v>
      </c>
      <c r="F4" s="104"/>
      <c r="G4" s="104"/>
      <c r="H4" s="104"/>
      <c r="I4" s="103"/>
    </row>
    <row r="5" spans="2:11" s="102" customFormat="1">
      <c r="B5" s="351">
        <f>Summary!B5</f>
        <v>0</v>
      </c>
      <c r="C5" s="84" t="s">
        <v>43</v>
      </c>
      <c r="D5" s="84" t="s">
        <v>6</v>
      </c>
      <c r="E5" s="103"/>
      <c r="F5" s="103"/>
      <c r="G5" s="103"/>
      <c r="H5" s="103"/>
      <c r="I5" s="103" t="s">
        <v>95</v>
      </c>
    </row>
    <row r="6" spans="2:11" s="102" customFormat="1">
      <c r="B6" s="351">
        <f>Summary!B6</f>
        <v>0</v>
      </c>
      <c r="C6" s="84" t="s">
        <v>43</v>
      </c>
      <c r="D6" s="87" t="s">
        <v>45</v>
      </c>
      <c r="E6" s="103"/>
      <c r="F6" s="105" t="s">
        <v>96</v>
      </c>
      <c r="G6" s="105"/>
      <c r="H6" s="103"/>
      <c r="I6" s="103"/>
    </row>
    <row r="7" spans="2:11" s="102" customFormat="1">
      <c r="B7" s="351">
        <f>Summary!B7</f>
        <v>0</v>
      </c>
      <c r="C7" s="84" t="s">
        <v>47</v>
      </c>
      <c r="D7" s="87" t="s">
        <v>46</v>
      </c>
      <c r="E7" s="103"/>
      <c r="F7" s="103"/>
      <c r="G7" s="103"/>
      <c r="H7" s="103"/>
      <c r="I7" s="103"/>
    </row>
    <row r="8" spans="2:11" s="102" customFormat="1">
      <c r="B8" s="351">
        <f>Summary!B8</f>
        <v>0</v>
      </c>
      <c r="C8" s="84" t="s">
        <v>48</v>
      </c>
      <c r="D8" s="87" t="s">
        <v>8</v>
      </c>
      <c r="E8" s="103"/>
      <c r="F8" s="103"/>
      <c r="G8" s="103"/>
      <c r="H8" s="103"/>
      <c r="I8" s="103"/>
    </row>
    <row r="9" spans="2:11" s="102" customFormat="1">
      <c r="C9" s="103"/>
      <c r="D9" s="103"/>
      <c r="E9" s="103"/>
      <c r="F9" s="103"/>
      <c r="G9" s="103"/>
      <c r="H9" s="103"/>
      <c r="I9" s="103"/>
    </row>
    <row r="10" spans="2:11" s="102" customFormat="1" ht="20.100000000000001" customHeight="1">
      <c r="C10" s="106" t="s">
        <v>97</v>
      </c>
      <c r="D10" s="107"/>
      <c r="E10" s="288">
        <f>+Summary!E10</f>
        <v>0</v>
      </c>
      <c r="F10" s="288"/>
      <c r="G10" s="288"/>
      <c r="H10" s="103"/>
      <c r="I10" s="109">
        <f>Summary!I16</f>
        <v>0</v>
      </c>
    </row>
    <row r="11" spans="2:11" s="102" customFormat="1" ht="20.100000000000001" customHeight="1">
      <c r="C11" s="102" t="s">
        <v>98</v>
      </c>
      <c r="D11" s="110"/>
      <c r="E11" s="289">
        <f>+Summary!E13</f>
        <v>0</v>
      </c>
      <c r="F11" s="289"/>
      <c r="G11" s="289"/>
      <c r="H11" s="103"/>
      <c r="I11" s="112" t="s">
        <v>99</v>
      </c>
    </row>
    <row r="12" spans="2:11" s="102" customFormat="1" ht="20.100000000000001" customHeight="1">
      <c r="C12" s="106" t="s">
        <v>100</v>
      </c>
      <c r="D12" s="103"/>
      <c r="E12" s="103"/>
      <c r="F12" s="103"/>
      <c r="G12" s="111">
        <f>Summary!H12</f>
        <v>0</v>
      </c>
      <c r="H12" s="103"/>
      <c r="I12" s="103"/>
    </row>
    <row r="13" spans="2:11" s="102" customFormat="1" ht="20.100000000000001" customHeight="1">
      <c r="C13" s="103"/>
      <c r="D13" s="103"/>
      <c r="E13" s="103"/>
      <c r="F13" s="103"/>
      <c r="G13" s="103"/>
      <c r="H13" s="103"/>
      <c r="I13" s="113"/>
      <c r="K13" s="114">
        <v>40724</v>
      </c>
    </row>
    <row r="14" spans="2:11" s="102" customFormat="1" ht="20.100000000000001" customHeight="1">
      <c r="C14" s="157" t="s">
        <v>101</v>
      </c>
      <c r="D14" s="158"/>
      <c r="E14" s="158"/>
      <c r="F14" s="159"/>
      <c r="G14" s="160" t="s">
        <v>102</v>
      </c>
      <c r="H14" s="160" t="s">
        <v>103</v>
      </c>
      <c r="I14" s="160" t="s">
        <v>104</v>
      </c>
    </row>
    <row r="15" spans="2:11" s="102" customFormat="1" ht="20.100000000000001" customHeight="1">
      <c r="C15" s="115"/>
      <c r="D15" s="116"/>
      <c r="E15" s="116"/>
      <c r="F15" s="117"/>
      <c r="G15" s="118" t="s">
        <v>105</v>
      </c>
      <c r="H15" s="118" t="s">
        <v>106</v>
      </c>
      <c r="I15" s="118" t="s">
        <v>107</v>
      </c>
    </row>
    <row r="16" spans="2:11" s="102" customFormat="1" ht="20.100000000000001" customHeight="1">
      <c r="C16" s="119" t="s">
        <v>108</v>
      </c>
      <c r="D16" s="120"/>
      <c r="E16" s="120"/>
      <c r="F16" s="121"/>
      <c r="G16" s="122" t="s">
        <v>109</v>
      </c>
      <c r="H16" s="122" t="s">
        <v>110</v>
      </c>
      <c r="I16" s="122" t="s">
        <v>111</v>
      </c>
    </row>
    <row r="17" spans="3:9" s="102" customFormat="1" ht="20.100000000000001" customHeight="1">
      <c r="C17" s="329"/>
      <c r="D17" s="330"/>
      <c r="E17" s="330"/>
      <c r="F17" s="331"/>
      <c r="G17" s="332"/>
      <c r="H17" s="333"/>
      <c r="I17" s="334"/>
    </row>
    <row r="18" spans="3:9" s="102" customFormat="1" ht="20.100000000000001" customHeight="1">
      <c r="C18" s="329"/>
      <c r="D18" s="330"/>
      <c r="E18" s="330"/>
      <c r="F18" s="331"/>
      <c r="G18" s="332"/>
      <c r="H18" s="333"/>
      <c r="I18" s="333"/>
    </row>
    <row r="19" spans="3:9" s="102" customFormat="1" ht="20.100000000000001" customHeight="1">
      <c r="C19" s="329"/>
      <c r="D19" s="330"/>
      <c r="E19" s="330"/>
      <c r="F19" s="331"/>
      <c r="G19" s="332"/>
      <c r="H19" s="333"/>
      <c r="I19" s="333"/>
    </row>
    <row r="20" spans="3:9" s="102" customFormat="1" ht="20.100000000000001" customHeight="1">
      <c r="C20" s="329"/>
      <c r="D20" s="330"/>
      <c r="E20" s="330"/>
      <c r="F20" s="331"/>
      <c r="G20" s="332"/>
      <c r="H20" s="333"/>
      <c r="I20" s="333"/>
    </row>
    <row r="21" spans="3:9" s="102" customFormat="1" ht="20.100000000000001" customHeight="1">
      <c r="C21" s="329"/>
      <c r="D21" s="330"/>
      <c r="E21" s="330"/>
      <c r="F21" s="331"/>
      <c r="G21" s="332"/>
      <c r="H21" s="333"/>
      <c r="I21" s="333"/>
    </row>
    <row r="22" spans="3:9" s="102" customFormat="1" ht="20.100000000000001" customHeight="1">
      <c r="C22" s="329"/>
      <c r="D22" s="330"/>
      <c r="E22" s="330"/>
      <c r="F22" s="331"/>
      <c r="G22" s="332"/>
      <c r="H22" s="333"/>
      <c r="I22" s="333"/>
    </row>
    <row r="23" spans="3:9" s="102" customFormat="1" ht="20.100000000000001" customHeight="1">
      <c r="C23" s="329"/>
      <c r="D23" s="330"/>
      <c r="E23" s="330"/>
      <c r="F23" s="331"/>
      <c r="G23" s="335"/>
      <c r="H23" s="333"/>
      <c r="I23" s="333"/>
    </row>
    <row r="24" spans="3:9" s="102" customFormat="1" ht="20.100000000000001" customHeight="1">
      <c r="C24" s="329"/>
      <c r="D24" s="330"/>
      <c r="E24" s="330"/>
      <c r="F24" s="331"/>
      <c r="G24" s="336"/>
      <c r="H24" s="337"/>
      <c r="I24" s="337"/>
    </row>
    <row r="25" spans="3:9" s="102" customFormat="1" ht="20.100000000000001" customHeight="1">
      <c r="C25" s="103"/>
      <c r="D25" s="103"/>
      <c r="E25" s="103"/>
      <c r="F25" s="103"/>
      <c r="G25" s="126" t="s">
        <v>112</v>
      </c>
      <c r="H25" s="127" t="s">
        <v>86</v>
      </c>
      <c r="I25" s="128">
        <f>SUM(I17:I24)</f>
        <v>0</v>
      </c>
    </row>
    <row r="26" spans="3:9" s="102" customFormat="1" ht="20.100000000000001" customHeight="1">
      <c r="C26" s="103"/>
      <c r="D26" s="103"/>
      <c r="E26" s="103"/>
      <c r="F26" s="103"/>
      <c r="G26" s="103"/>
      <c r="H26" s="103"/>
      <c r="I26" s="124"/>
    </row>
    <row r="27" spans="3:9" s="102" customFormat="1" ht="20.100000000000001" customHeight="1">
      <c r="C27" s="103"/>
      <c r="D27" s="103"/>
      <c r="E27" s="103"/>
      <c r="F27" s="103"/>
      <c r="G27" s="103"/>
      <c r="H27" s="103"/>
      <c r="I27" s="103"/>
    </row>
    <row r="28" spans="3:9" s="102" customFormat="1" ht="20.100000000000001" customHeight="1">
      <c r="C28" s="103"/>
      <c r="D28" s="103"/>
      <c r="E28" s="103"/>
      <c r="F28" s="202"/>
      <c r="G28" s="203" t="s">
        <v>101</v>
      </c>
      <c r="H28" s="204"/>
      <c r="I28" s="160" t="s">
        <v>102</v>
      </c>
    </row>
    <row r="29" spans="3:9" s="102" customFormat="1" ht="20.100000000000001" customHeight="1">
      <c r="C29" s="103"/>
      <c r="D29" s="103"/>
      <c r="E29" s="103"/>
      <c r="F29" s="130"/>
      <c r="G29" s="103"/>
      <c r="H29" s="131"/>
      <c r="I29" s="118" t="s">
        <v>107</v>
      </c>
    </row>
    <row r="30" spans="3:9" s="102" customFormat="1" ht="20.100000000000001" customHeight="1">
      <c r="C30" s="103"/>
      <c r="D30" s="103"/>
      <c r="E30" s="103"/>
      <c r="F30" s="119" t="s">
        <v>113</v>
      </c>
      <c r="G30" s="132"/>
      <c r="H30" s="133"/>
      <c r="I30" s="118" t="s">
        <v>111</v>
      </c>
    </row>
    <row r="31" spans="3:9" s="102" customFormat="1" ht="20.100000000000001" customHeight="1">
      <c r="C31" s="103"/>
      <c r="D31" s="103"/>
      <c r="E31" s="103"/>
      <c r="F31" s="134" t="s">
        <v>114</v>
      </c>
      <c r="G31" s="135"/>
      <c r="H31" s="135"/>
      <c r="I31" s="338"/>
    </row>
    <row r="32" spans="3:9" s="102" customFormat="1" ht="20.100000000000001" customHeight="1">
      <c r="C32" s="103"/>
      <c r="D32" s="103"/>
      <c r="E32" s="103"/>
      <c r="F32" s="137" t="s">
        <v>115</v>
      </c>
      <c r="G32" s="138"/>
      <c r="H32" s="138"/>
      <c r="I32" s="339"/>
    </row>
    <row r="33" spans="3:9" s="102" customFormat="1" ht="20.100000000000001" customHeight="1">
      <c r="C33" s="103"/>
      <c r="D33" s="103"/>
      <c r="E33" s="103"/>
      <c r="F33" s="137" t="s">
        <v>116</v>
      </c>
      <c r="G33" s="138"/>
      <c r="H33" s="139"/>
      <c r="I33" s="340"/>
    </row>
    <row r="34" spans="3:9" s="102" customFormat="1" ht="20.100000000000001" customHeight="1">
      <c r="C34" s="103"/>
      <c r="D34" s="103"/>
      <c r="E34" s="103"/>
      <c r="F34" s="137" t="s">
        <v>117</v>
      </c>
      <c r="G34" s="138"/>
      <c r="H34" s="139"/>
      <c r="I34" s="340"/>
    </row>
    <row r="35" spans="3:9" s="102" customFormat="1" ht="20.100000000000001" customHeight="1">
      <c r="C35" s="103"/>
      <c r="D35" s="103"/>
      <c r="E35" s="103"/>
      <c r="F35" s="137" t="s">
        <v>118</v>
      </c>
      <c r="G35" s="138"/>
      <c r="H35" s="139"/>
      <c r="I35" s="341"/>
    </row>
    <row r="36" spans="3:9" s="102" customFormat="1" ht="20.100000000000001" customHeight="1">
      <c r="C36" s="103"/>
      <c r="D36" s="103"/>
      <c r="E36" s="103"/>
      <c r="F36" s="103" t="s">
        <v>119</v>
      </c>
      <c r="G36" s="103"/>
      <c r="H36" s="140" t="s">
        <v>89</v>
      </c>
      <c r="I36" s="136">
        <f>SUM(I31:I35)</f>
        <v>0</v>
      </c>
    </row>
    <row r="37" spans="3:9" s="102" customFormat="1" ht="20.100000000000001" customHeight="1">
      <c r="C37" s="103"/>
      <c r="D37" s="103"/>
      <c r="E37" s="103"/>
      <c r="F37" s="141" t="s">
        <v>120</v>
      </c>
      <c r="G37" s="141"/>
      <c r="H37" s="142"/>
      <c r="I37" s="143"/>
    </row>
    <row r="38" spans="3:9" s="102" customFormat="1" ht="20.100000000000001" customHeight="1">
      <c r="C38" s="103"/>
      <c r="D38" s="103"/>
      <c r="E38" s="103"/>
      <c r="F38" s="103"/>
      <c r="G38" s="103"/>
      <c r="H38" s="103"/>
      <c r="I38" s="103"/>
    </row>
    <row r="39" spans="3:9" s="102" customFormat="1" ht="20.100000000000001" customHeight="1">
      <c r="C39" s="103"/>
      <c r="D39" s="144"/>
      <c r="E39" s="145"/>
      <c r="F39" s="146" t="s">
        <v>101</v>
      </c>
      <c r="G39" s="145"/>
      <c r="H39" s="147"/>
      <c r="I39" s="148" t="s">
        <v>102</v>
      </c>
    </row>
    <row r="40" spans="3:9" s="102" customFormat="1" ht="20.100000000000001" customHeight="1">
      <c r="C40" s="103"/>
      <c r="D40" s="130"/>
      <c r="E40" s="103"/>
      <c r="F40" s="103"/>
      <c r="G40" s="103"/>
      <c r="H40" s="131"/>
      <c r="I40" s="118" t="s">
        <v>107</v>
      </c>
    </row>
    <row r="41" spans="3:9" s="102" customFormat="1" ht="20.100000000000001" customHeight="1">
      <c r="C41" s="103"/>
      <c r="D41" s="283" t="s">
        <v>121</v>
      </c>
      <c r="E41" s="284"/>
      <c r="F41" s="284"/>
      <c r="G41" s="284"/>
      <c r="H41" s="285"/>
      <c r="I41" s="118" t="s">
        <v>111</v>
      </c>
    </row>
    <row r="42" spans="3:9" s="102" customFormat="1" ht="20.100000000000001" customHeight="1">
      <c r="C42" s="103"/>
      <c r="D42" s="129" t="s">
        <v>207</v>
      </c>
      <c r="E42" s="124"/>
      <c r="F42" s="124"/>
      <c r="G42" s="124"/>
      <c r="H42" s="125"/>
      <c r="I42" s="342"/>
    </row>
    <row r="43" spans="3:9" s="102" customFormat="1" ht="20.100000000000001" customHeight="1">
      <c r="C43" s="103"/>
      <c r="D43" s="144" t="s">
        <v>207</v>
      </c>
      <c r="E43" s="145"/>
      <c r="F43" s="145"/>
      <c r="G43" s="145"/>
      <c r="H43" s="147"/>
      <c r="I43" s="343"/>
    </row>
    <row r="44" spans="3:9" s="102" customFormat="1" ht="20.100000000000001" customHeight="1">
      <c r="C44" s="103"/>
      <c r="D44" s="103"/>
      <c r="F44" s="106" t="s">
        <v>122</v>
      </c>
      <c r="G44" s="106"/>
      <c r="H44" s="140" t="s">
        <v>123</v>
      </c>
      <c r="I44" s="150">
        <f>SUM(I42:I43)</f>
        <v>0</v>
      </c>
    </row>
    <row r="45" spans="3:9" s="102" customFormat="1" ht="20.100000000000001" customHeight="1">
      <c r="C45" s="103"/>
      <c r="D45" s="103"/>
      <c r="E45" s="103"/>
      <c r="F45" s="103"/>
      <c r="G45" s="103"/>
      <c r="H45" s="103"/>
      <c r="I45" s="143"/>
    </row>
    <row r="46" spans="3:9" s="102" customFormat="1" ht="20.100000000000001" customHeight="1">
      <c r="C46" s="286" t="s">
        <v>124</v>
      </c>
      <c r="D46" s="287"/>
      <c r="E46" s="287"/>
      <c r="F46" s="287"/>
      <c r="G46" s="287"/>
      <c r="H46" s="287"/>
      <c r="I46" s="151">
        <f>SUM(I17:I44)/2</f>
        <v>0</v>
      </c>
    </row>
    <row r="47" spans="3:9" s="102" customFormat="1" ht="20.100000000000001" customHeight="1">
      <c r="C47" s="103"/>
      <c r="D47" s="103"/>
      <c r="E47" s="103"/>
      <c r="F47" s="103"/>
      <c r="G47" s="103"/>
      <c r="H47" s="103"/>
      <c r="I47" s="103"/>
    </row>
    <row r="48" spans="3:9" ht="20.100000000000001" customHeight="1">
      <c r="C48" s="152"/>
      <c r="D48" s="152"/>
      <c r="E48" s="152"/>
      <c r="F48" s="152"/>
      <c r="G48" s="152"/>
      <c r="H48" s="152"/>
      <c r="I48" s="152"/>
    </row>
    <row r="49" spans="3:10" ht="20.100000000000001" customHeight="1">
      <c r="C49" s="152"/>
      <c r="D49" s="152"/>
      <c r="E49" s="152"/>
      <c r="F49" s="152"/>
      <c r="G49" s="152"/>
      <c r="H49" s="152"/>
      <c r="I49" s="152"/>
    </row>
    <row r="50" spans="3:10" ht="20.100000000000001" customHeight="1">
      <c r="C50" s="152"/>
      <c r="D50" s="152"/>
      <c r="E50" s="152"/>
      <c r="F50" s="152"/>
      <c r="G50" s="152"/>
      <c r="H50" s="152"/>
      <c r="I50" s="152"/>
    </row>
    <row r="51" spans="3:10">
      <c r="C51" s="152"/>
      <c r="D51" s="152"/>
      <c r="E51" s="152"/>
      <c r="F51" s="152"/>
      <c r="G51" s="152"/>
      <c r="H51" s="152"/>
      <c r="I51" s="152"/>
      <c r="J51" s="152"/>
    </row>
    <row r="52" spans="3:10">
      <c r="C52" s="152"/>
      <c r="D52" s="152"/>
      <c r="E52" s="152"/>
      <c r="F52" s="152"/>
      <c r="G52" s="152"/>
      <c r="H52" s="152"/>
      <c r="I52" s="152"/>
      <c r="J52" s="152"/>
    </row>
    <row r="53" spans="3:10">
      <c r="C53" s="152"/>
      <c r="D53" s="152"/>
      <c r="E53" s="152"/>
      <c r="F53" s="152"/>
      <c r="G53" s="152"/>
      <c r="H53" s="152"/>
      <c r="I53" s="152"/>
      <c r="J53" s="152"/>
    </row>
    <row r="54" spans="3:10">
      <c r="C54" s="152"/>
      <c r="D54" s="152"/>
      <c r="E54" s="152"/>
      <c r="F54" s="152"/>
      <c r="G54" s="152"/>
      <c r="H54" s="152"/>
      <c r="I54" s="152"/>
      <c r="J54" s="152"/>
    </row>
    <row r="55" spans="3:10">
      <c r="C55" s="152"/>
      <c r="D55" s="152"/>
      <c r="E55" s="152"/>
      <c r="F55" s="152"/>
      <c r="G55" s="152"/>
      <c r="H55" s="152"/>
      <c r="I55" s="152"/>
      <c r="J55" s="152"/>
    </row>
    <row r="56" spans="3:10">
      <c r="C56" s="152"/>
      <c r="D56" s="152"/>
      <c r="E56" s="152"/>
      <c r="F56" s="152"/>
      <c r="G56" s="152"/>
      <c r="H56" s="152"/>
      <c r="I56" s="152"/>
      <c r="J56" s="152"/>
    </row>
    <row r="57" spans="3:10">
      <c r="C57" s="152"/>
      <c r="D57" s="152"/>
      <c r="E57" s="152"/>
      <c r="F57" s="152"/>
      <c r="G57" s="152"/>
      <c r="H57" s="152"/>
      <c r="I57" s="152"/>
      <c r="J57" s="152"/>
    </row>
    <row r="58" spans="3:10">
      <c r="C58" s="152"/>
      <c r="D58" s="152"/>
      <c r="E58" s="152"/>
      <c r="F58" s="152"/>
      <c r="G58" s="152"/>
      <c r="H58" s="152"/>
      <c r="I58" s="152"/>
      <c r="J58" s="152"/>
    </row>
    <row r="59" spans="3:10">
      <c r="C59" s="152"/>
      <c r="D59" s="152"/>
      <c r="E59" s="152"/>
      <c r="F59" s="152"/>
      <c r="G59" s="152"/>
      <c r="H59" s="152"/>
      <c r="I59" s="152"/>
      <c r="J59" s="152"/>
    </row>
    <row r="60" spans="3:10">
      <c r="C60" s="152"/>
      <c r="D60" s="152"/>
      <c r="E60" s="152"/>
      <c r="F60" s="152"/>
      <c r="G60" s="152"/>
      <c r="H60" s="152"/>
      <c r="I60" s="152"/>
      <c r="J60" s="152"/>
    </row>
    <row r="61" spans="3:10">
      <c r="C61" s="152"/>
      <c r="D61" s="152"/>
      <c r="E61" s="152"/>
      <c r="F61" s="152"/>
      <c r="G61" s="152"/>
      <c r="H61" s="152"/>
      <c r="I61" s="152"/>
      <c r="J61" s="152"/>
    </row>
    <row r="62" spans="3:10">
      <c r="C62" s="152"/>
      <c r="D62" s="152"/>
      <c r="E62" s="152"/>
      <c r="F62" s="152"/>
      <c r="G62" s="152"/>
      <c r="H62" s="152"/>
      <c r="I62" s="152"/>
      <c r="J62" s="152"/>
    </row>
    <row r="63" spans="3:10">
      <c r="C63" s="152"/>
      <c r="D63" s="152"/>
      <c r="E63" s="152"/>
      <c r="F63" s="152"/>
      <c r="G63" s="152"/>
      <c r="H63" s="152"/>
      <c r="I63" s="152"/>
      <c r="J63" s="152"/>
    </row>
    <row r="64" spans="3:10">
      <c r="C64" s="152"/>
      <c r="D64" s="152"/>
      <c r="E64" s="152"/>
      <c r="F64" s="152"/>
      <c r="G64" s="152"/>
      <c r="H64" s="152"/>
      <c r="I64" s="152"/>
      <c r="J64" s="152"/>
    </row>
    <row r="65" spans="3:9">
      <c r="C65" s="154"/>
      <c r="D65" s="154"/>
      <c r="E65" s="154"/>
      <c r="F65" s="154"/>
      <c r="G65" s="154"/>
      <c r="H65" s="154"/>
      <c r="I65" s="154"/>
    </row>
    <row r="66" spans="3:9">
      <c r="C66" s="154"/>
      <c r="D66" s="154"/>
      <c r="E66" s="154"/>
      <c r="F66" s="154"/>
      <c r="G66" s="154"/>
      <c r="H66" s="154"/>
      <c r="I66" s="154"/>
    </row>
    <row r="67" spans="3:9">
      <c r="C67" s="154"/>
      <c r="D67" s="154"/>
      <c r="E67" s="154"/>
      <c r="F67" s="154"/>
      <c r="G67" s="154"/>
      <c r="H67" s="154"/>
      <c r="I67" s="154"/>
    </row>
    <row r="68" spans="3:9">
      <c r="C68" s="154"/>
      <c r="D68" s="154"/>
      <c r="E68" s="154"/>
      <c r="F68" s="154"/>
      <c r="G68" s="154"/>
      <c r="H68" s="154"/>
      <c r="I68" s="154"/>
    </row>
    <row r="69" spans="3:9">
      <c r="C69" s="154"/>
      <c r="D69" s="154"/>
      <c r="E69" s="154"/>
      <c r="F69" s="154"/>
      <c r="G69" s="154"/>
      <c r="H69" s="154"/>
      <c r="I69" s="154"/>
    </row>
    <row r="70" spans="3:9">
      <c r="C70" s="154"/>
      <c r="D70" s="154"/>
      <c r="E70" s="154"/>
      <c r="F70" s="154"/>
      <c r="G70" s="154"/>
      <c r="H70" s="154"/>
      <c r="I70" s="154"/>
    </row>
    <row r="71" spans="3:9">
      <c r="C71" s="154"/>
      <c r="D71" s="154"/>
      <c r="E71" s="154"/>
      <c r="F71" s="154"/>
      <c r="G71" s="154"/>
      <c r="H71" s="154"/>
      <c r="I71" s="154"/>
    </row>
    <row r="72" spans="3:9">
      <c r="C72" s="154"/>
      <c r="D72" s="154"/>
      <c r="E72" s="154"/>
      <c r="F72" s="154"/>
      <c r="G72" s="154"/>
      <c r="H72" s="154"/>
      <c r="I72" s="154"/>
    </row>
    <row r="73" spans="3:9">
      <c r="C73" s="154"/>
      <c r="D73" s="154"/>
      <c r="E73" s="154"/>
      <c r="F73" s="154"/>
      <c r="G73" s="154"/>
      <c r="H73" s="154"/>
      <c r="I73" s="154"/>
    </row>
    <row r="74" spans="3:9">
      <c r="C74" s="154"/>
      <c r="D74" s="154"/>
      <c r="E74" s="154"/>
      <c r="F74" s="154"/>
      <c r="G74" s="154"/>
      <c r="H74" s="154"/>
      <c r="I74" s="154"/>
    </row>
    <row r="75" spans="3:9">
      <c r="C75" s="154"/>
      <c r="D75" s="154"/>
      <c r="E75" s="154"/>
      <c r="F75" s="154"/>
      <c r="G75" s="154"/>
      <c r="H75" s="154"/>
      <c r="I75" s="154"/>
    </row>
    <row r="76" spans="3:9">
      <c r="C76" s="154"/>
      <c r="D76" s="154"/>
      <c r="E76" s="154"/>
      <c r="F76" s="154"/>
      <c r="G76" s="154"/>
      <c r="H76" s="154"/>
      <c r="I76" s="154"/>
    </row>
    <row r="77" spans="3:9">
      <c r="C77" s="154"/>
      <c r="D77" s="154"/>
      <c r="E77" s="154"/>
      <c r="F77" s="154"/>
      <c r="G77" s="154"/>
      <c r="H77" s="154"/>
      <c r="I77" s="154"/>
    </row>
  </sheetData>
  <mergeCells count="12">
    <mergeCell ref="E10:G10"/>
    <mergeCell ref="E11:G11"/>
    <mergeCell ref="C17:F17"/>
    <mergeCell ref="C18:F18"/>
    <mergeCell ref="C19:F19"/>
    <mergeCell ref="D41:H41"/>
    <mergeCell ref="C46:H46"/>
    <mergeCell ref="C20:F20"/>
    <mergeCell ref="C21:F21"/>
    <mergeCell ref="C22:F22"/>
    <mergeCell ref="C23:F23"/>
    <mergeCell ref="C24:F24"/>
  </mergeCells>
  <printOptions horizontalCentered="1"/>
  <pageMargins left="0.5" right="0.5" top="0.75" bottom="0.5" header="0.75" footer="0.25"/>
  <pageSetup scale="75" orientation="portrait" r:id="rId1"/>
  <headerFooter alignWithMargins="0">
    <oddFooter>&amp;L&amp;8&amp;Z&amp;F
-&amp;A&amp;R&amp;8P &amp;P/&amp;N,
&amp;D ,&amp;T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72"/>
  <sheetViews>
    <sheetView showOutlineSymbols="0" zoomScaleNormal="100" zoomScaleSheetLayoutView="100" workbookViewId="0">
      <selection activeCell="C3" sqref="C3:D8"/>
    </sheetView>
  </sheetViews>
  <sheetFormatPr defaultColWidth="8.109375" defaultRowHeight="11.4"/>
  <cols>
    <col min="1" max="1" width="2.5546875" style="155" customWidth="1"/>
    <col min="2" max="2" width="4" style="155" customWidth="1"/>
    <col min="3" max="3" width="11" style="155" customWidth="1"/>
    <col min="4" max="4" width="12.33203125" style="155" customWidth="1"/>
    <col min="5" max="5" width="21" style="155" customWidth="1"/>
    <col min="6" max="6" width="47.77734375" style="155" customWidth="1"/>
    <col min="7" max="7" width="19.77734375" style="155" customWidth="1"/>
    <col min="8" max="9" width="0.109375" style="155" customWidth="1"/>
    <col min="10" max="10" width="8.5546875" style="155" bestFit="1" customWidth="1"/>
    <col min="11" max="16384" width="8.109375" style="155"/>
  </cols>
  <sheetData>
    <row r="1" spans="2:11" ht="13.2">
      <c r="C1" s="103" t="s">
        <v>52</v>
      </c>
      <c r="D1" s="103"/>
      <c r="E1" s="290" t="str">
        <f>+[2]Summary!E1</f>
        <v xml:space="preserve">COUNTY OF LOS ANGELES - DEPARTMENT OF PUBLIC HEALTH </v>
      </c>
      <c r="F1" s="290"/>
      <c r="G1" s="103" t="s">
        <v>92</v>
      </c>
    </row>
    <row r="2" spans="2:11" ht="13.2">
      <c r="D2" s="103"/>
      <c r="E2" s="290" t="str">
        <f>+[2]Summary!E2</f>
        <v>SUBSTANCE ABUSE PREVENTION AND CONTROL</v>
      </c>
      <c r="F2" s="290"/>
      <c r="G2" s="103" t="s">
        <v>125</v>
      </c>
    </row>
    <row r="3" spans="2:11" ht="13.2">
      <c r="B3" s="350">
        <f>Summary!B3</f>
        <v>0</v>
      </c>
      <c r="C3" s="84" t="str">
        <f>+[2]Summary!C3</f>
        <v>1st Offender</v>
      </c>
      <c r="D3" s="86" t="str">
        <f>+[2]Summary!D3</f>
        <v>SB1176</v>
      </c>
      <c r="E3" s="290" t="str">
        <f>+[2]Summary!E3</f>
        <v>DRIVING UNDER THE INFLUENCE (DUI) COST REPORT</v>
      </c>
      <c r="F3" s="290"/>
      <c r="G3" s="103" t="s">
        <v>126</v>
      </c>
    </row>
    <row r="4" spans="2:11" ht="13.2">
      <c r="B4" s="350">
        <f>Summary!B4</f>
        <v>0</v>
      </c>
      <c r="C4" s="84" t="s">
        <v>43</v>
      </c>
      <c r="D4" s="86" t="s">
        <v>44</v>
      </c>
      <c r="E4" s="290" t="s">
        <v>292</v>
      </c>
      <c r="F4" s="290"/>
      <c r="G4" s="103"/>
    </row>
    <row r="5" spans="2:11" ht="13.2">
      <c r="B5" s="350">
        <f>Summary!B5</f>
        <v>0</v>
      </c>
      <c r="C5" s="84" t="s">
        <v>43</v>
      </c>
      <c r="D5" s="86" t="s">
        <v>6</v>
      </c>
      <c r="E5" s="103"/>
      <c r="F5" s="103"/>
      <c r="G5" s="103" t="s">
        <v>95</v>
      </c>
    </row>
    <row r="6" spans="2:11" ht="13.2">
      <c r="B6" s="350">
        <f>Summary!B6</f>
        <v>0</v>
      </c>
      <c r="C6" s="84" t="s">
        <v>43</v>
      </c>
      <c r="D6" s="86" t="s">
        <v>45</v>
      </c>
      <c r="E6" s="103"/>
      <c r="F6" s="103"/>
      <c r="G6" s="103"/>
    </row>
    <row r="7" spans="2:11" ht="13.2">
      <c r="B7" s="350">
        <f>Summary!B7</f>
        <v>0</v>
      </c>
      <c r="C7" s="84" t="s">
        <v>47</v>
      </c>
      <c r="D7" s="86" t="s">
        <v>46</v>
      </c>
      <c r="E7" s="291" t="s">
        <v>127</v>
      </c>
      <c r="F7" s="291"/>
    </row>
    <row r="8" spans="2:11" s="102" customFormat="1" ht="13.2">
      <c r="B8" s="350">
        <f>Summary!B8</f>
        <v>0</v>
      </c>
      <c r="C8" s="84" t="s">
        <v>48</v>
      </c>
      <c r="D8" s="86" t="s">
        <v>8</v>
      </c>
      <c r="E8" s="103"/>
      <c r="F8" s="103"/>
      <c r="G8" s="109">
        <f>Summary!I16</f>
        <v>0</v>
      </c>
      <c r="H8" s="103"/>
    </row>
    <row r="9" spans="2:11" ht="13.2">
      <c r="C9" s="103"/>
      <c r="D9" s="103"/>
      <c r="E9" s="103"/>
      <c r="F9" s="103"/>
      <c r="G9" s="112" t="s">
        <v>99</v>
      </c>
    </row>
    <row r="10" spans="2:11" ht="18" customHeight="1">
      <c r="C10" s="293" t="s">
        <v>97</v>
      </c>
      <c r="D10" s="293"/>
      <c r="E10" s="288">
        <f>Summary!E10</f>
        <v>0</v>
      </c>
      <c r="F10" s="288"/>
      <c r="G10" s="103"/>
    </row>
    <row r="11" spans="2:11" ht="18" customHeight="1">
      <c r="C11" s="292" t="s">
        <v>98</v>
      </c>
      <c r="D11" s="292"/>
      <c r="E11" s="111">
        <f>Summary!E13</f>
        <v>0</v>
      </c>
      <c r="F11" s="145"/>
    </row>
    <row r="12" spans="2:11" s="102" customFormat="1" ht="18" customHeight="1">
      <c r="C12" s="293" t="s">
        <v>100</v>
      </c>
      <c r="D12" s="293"/>
      <c r="E12" s="293"/>
      <c r="F12" s="108">
        <f>Summary!H12</f>
        <v>0</v>
      </c>
    </row>
    <row r="13" spans="2:11" s="102" customFormat="1" ht="18" customHeight="1">
      <c r="C13" s="294"/>
      <c r="D13" s="294"/>
      <c r="E13" s="294"/>
      <c r="F13" s="103"/>
      <c r="I13" s="114">
        <v>40360</v>
      </c>
      <c r="K13" s="114"/>
    </row>
    <row r="14" spans="2:11" ht="18" customHeight="1">
      <c r="C14" s="103"/>
      <c r="D14" s="103"/>
      <c r="E14" s="103"/>
      <c r="F14" s="103"/>
      <c r="G14" s="103"/>
    </row>
    <row r="15" spans="2:11" ht="18" customHeight="1">
      <c r="C15" s="157" t="s">
        <v>101</v>
      </c>
      <c r="D15" s="158"/>
      <c r="E15" s="159"/>
      <c r="F15" s="159"/>
      <c r="G15" s="160" t="s">
        <v>102</v>
      </c>
    </row>
    <row r="16" spans="2:11" ht="18" customHeight="1">
      <c r="C16" s="130"/>
      <c r="D16" s="103"/>
      <c r="E16" s="103"/>
      <c r="F16" s="131"/>
      <c r="G16" s="118" t="s">
        <v>107</v>
      </c>
    </row>
    <row r="17" spans="3:7" ht="18" customHeight="1">
      <c r="C17" s="283" t="s">
        <v>128</v>
      </c>
      <c r="D17" s="284"/>
      <c r="E17" s="284"/>
      <c r="F17" s="285"/>
      <c r="G17" s="118" t="s">
        <v>111</v>
      </c>
    </row>
    <row r="18" spans="3:7" ht="18" customHeight="1">
      <c r="C18" s="129" t="s">
        <v>129</v>
      </c>
      <c r="D18" s="124"/>
      <c r="E18" s="125"/>
      <c r="F18" s="125"/>
      <c r="G18" s="334"/>
    </row>
    <row r="19" spans="3:7" ht="18" customHeight="1">
      <c r="C19" s="129" t="s">
        <v>130</v>
      </c>
      <c r="D19" s="124"/>
      <c r="E19" s="135"/>
      <c r="F19" s="125"/>
      <c r="G19" s="333"/>
    </row>
    <row r="20" spans="3:7" ht="18" customHeight="1">
      <c r="C20" s="129" t="s">
        <v>131</v>
      </c>
      <c r="D20" s="124"/>
      <c r="E20" s="124"/>
      <c r="F20" s="125"/>
      <c r="G20" s="333"/>
    </row>
    <row r="21" spans="3:7" ht="18" customHeight="1">
      <c r="C21" s="129" t="s">
        <v>132</v>
      </c>
      <c r="D21" s="124"/>
      <c r="E21" s="124"/>
      <c r="F21" s="125"/>
      <c r="G21" s="333"/>
    </row>
    <row r="22" spans="3:7" ht="18" customHeight="1">
      <c r="C22" s="129" t="s">
        <v>133</v>
      </c>
      <c r="D22" s="124"/>
      <c r="E22" s="124"/>
      <c r="F22" s="125"/>
      <c r="G22" s="333"/>
    </row>
    <row r="23" spans="3:7" ht="18" customHeight="1">
      <c r="C23" s="129" t="s">
        <v>134</v>
      </c>
      <c r="D23" s="124"/>
      <c r="E23" s="124"/>
      <c r="F23" s="125"/>
      <c r="G23" s="333"/>
    </row>
    <row r="24" spans="3:7" ht="18" customHeight="1">
      <c r="C24" s="129" t="s">
        <v>135</v>
      </c>
      <c r="D24" s="124"/>
      <c r="E24" s="124"/>
      <c r="F24" s="125"/>
      <c r="G24" s="333"/>
    </row>
    <row r="25" spans="3:7" ht="18" customHeight="1">
      <c r="C25" s="129" t="s">
        <v>136</v>
      </c>
      <c r="D25" s="124"/>
      <c r="E25" s="124"/>
      <c r="F25" s="125"/>
      <c r="G25" s="333"/>
    </row>
    <row r="26" spans="3:7" ht="18" customHeight="1">
      <c r="C26" s="129" t="s">
        <v>137</v>
      </c>
      <c r="D26" s="124"/>
      <c r="E26" s="124"/>
      <c r="F26" s="125"/>
      <c r="G26" s="333"/>
    </row>
    <row r="27" spans="3:7" ht="18" customHeight="1">
      <c r="C27" s="129" t="s">
        <v>138</v>
      </c>
      <c r="D27" s="124"/>
      <c r="E27" s="124"/>
      <c r="F27" s="125"/>
      <c r="G27" s="333"/>
    </row>
    <row r="28" spans="3:7" ht="18" customHeight="1">
      <c r="C28" s="129" t="s">
        <v>139</v>
      </c>
      <c r="D28" s="124"/>
      <c r="E28" s="124"/>
      <c r="F28" s="125"/>
      <c r="G28" s="333"/>
    </row>
    <row r="29" spans="3:7" ht="18" customHeight="1">
      <c r="C29" s="129" t="s">
        <v>140</v>
      </c>
      <c r="D29" s="124"/>
      <c r="E29" s="124"/>
      <c r="F29" s="125"/>
      <c r="G29" s="333"/>
    </row>
    <row r="30" spans="3:7" ht="18" customHeight="1">
      <c r="C30" s="129" t="s">
        <v>141</v>
      </c>
      <c r="D30" s="124"/>
      <c r="E30" s="124"/>
      <c r="F30" s="125"/>
      <c r="G30" s="333"/>
    </row>
    <row r="31" spans="3:7" ht="18" customHeight="1">
      <c r="C31" s="129" t="s">
        <v>142</v>
      </c>
      <c r="D31" s="124"/>
      <c r="E31" s="124"/>
      <c r="F31" s="125"/>
      <c r="G31" s="333"/>
    </row>
    <row r="32" spans="3:7" ht="18" customHeight="1">
      <c r="C32" s="129" t="s">
        <v>143</v>
      </c>
      <c r="D32" s="124"/>
      <c r="E32" s="124"/>
      <c r="F32" s="125"/>
      <c r="G32" s="333"/>
    </row>
    <row r="33" spans="3:10" ht="18" customHeight="1">
      <c r="C33" s="129" t="s">
        <v>144</v>
      </c>
      <c r="D33" s="124"/>
      <c r="E33" s="124"/>
      <c r="F33" s="125"/>
      <c r="G33" s="333"/>
    </row>
    <row r="34" spans="3:10" ht="18" customHeight="1">
      <c r="C34" s="129" t="s">
        <v>145</v>
      </c>
      <c r="D34" s="124"/>
      <c r="E34" s="124"/>
      <c r="F34" s="125"/>
      <c r="G34" s="333"/>
    </row>
    <row r="35" spans="3:10" ht="18" customHeight="1">
      <c r="C35" s="129" t="s">
        <v>146</v>
      </c>
      <c r="D35" s="124"/>
      <c r="E35" s="124"/>
      <c r="F35" s="125"/>
      <c r="G35" s="333"/>
    </row>
    <row r="36" spans="3:10" ht="18" customHeight="1">
      <c r="C36" s="263" t="s">
        <v>295</v>
      </c>
      <c r="D36" s="259"/>
      <c r="E36" s="259"/>
      <c r="F36" s="125"/>
      <c r="G36" s="344"/>
    </row>
    <row r="37" spans="3:10" ht="18" customHeight="1">
      <c r="C37" s="129" t="s">
        <v>147</v>
      </c>
      <c r="D37" s="124"/>
      <c r="E37" s="124"/>
      <c r="F37" s="125"/>
      <c r="G37" s="333"/>
    </row>
    <row r="38" spans="3:10" ht="18" customHeight="1">
      <c r="C38" s="129" t="s">
        <v>148</v>
      </c>
      <c r="D38" s="124"/>
      <c r="E38" s="124"/>
      <c r="F38" s="125"/>
      <c r="G38" s="333"/>
    </row>
    <row r="39" spans="3:10" ht="18" customHeight="1">
      <c r="C39" s="129" t="s">
        <v>149</v>
      </c>
      <c r="D39" s="124"/>
      <c r="E39" s="124"/>
      <c r="F39" s="125"/>
      <c r="G39" s="333"/>
    </row>
    <row r="40" spans="3:10" ht="18" customHeight="1">
      <c r="C40" s="129" t="s">
        <v>150</v>
      </c>
      <c r="D40" s="124"/>
      <c r="E40" s="124"/>
      <c r="F40" s="125"/>
      <c r="G40" s="333"/>
    </row>
    <row r="41" spans="3:10" ht="18" customHeight="1">
      <c r="C41" s="129" t="s">
        <v>151</v>
      </c>
      <c r="D41" s="124"/>
      <c r="E41" s="124"/>
      <c r="F41" s="125"/>
      <c r="G41" s="333"/>
    </row>
    <row r="42" spans="3:10" ht="18" customHeight="1">
      <c r="C42" s="129" t="s">
        <v>152</v>
      </c>
      <c r="D42" s="124"/>
      <c r="E42" s="124"/>
      <c r="F42" s="125"/>
      <c r="G42" s="333"/>
    </row>
    <row r="43" spans="3:10" ht="18" customHeight="1">
      <c r="C43" s="129"/>
      <c r="D43" s="124"/>
      <c r="E43" s="124"/>
      <c r="F43" s="125"/>
      <c r="G43" s="123"/>
    </row>
    <row r="44" spans="3:10" ht="18" customHeight="1">
      <c r="C44" s="144"/>
      <c r="D44" s="145"/>
      <c r="E44" s="145"/>
      <c r="F44" s="147"/>
      <c r="G44" s="161"/>
    </row>
    <row r="45" spans="3:10" ht="18" customHeight="1">
      <c r="C45" s="162" t="s">
        <v>153</v>
      </c>
      <c r="D45" s="163"/>
      <c r="E45" s="164"/>
      <c r="F45" s="165"/>
      <c r="G45" s="151">
        <f>SUM(G18:G44)</f>
        <v>0</v>
      </c>
      <c r="J45" s="218"/>
    </row>
    <row r="46" spans="3:10" ht="18" customHeight="1">
      <c r="C46" s="166"/>
      <c r="D46" s="166"/>
      <c r="E46" s="166"/>
      <c r="F46" s="166"/>
      <c r="G46" s="166"/>
    </row>
    <row r="47" spans="3:10" ht="18" hidden="1" customHeight="1">
      <c r="C47" s="166"/>
      <c r="D47" s="166"/>
      <c r="E47" s="166"/>
      <c r="F47" s="166"/>
      <c r="G47" s="166"/>
    </row>
    <row r="48" spans="3:10" ht="18" hidden="1" customHeight="1">
      <c r="C48" s="264" t="s">
        <v>294</v>
      </c>
      <c r="D48" s="166"/>
      <c r="E48" s="166"/>
      <c r="F48" s="166"/>
      <c r="G48" s="166"/>
    </row>
    <row r="49" spans="3:15" ht="18" customHeight="1">
      <c r="C49" s="166"/>
      <c r="D49" s="166"/>
      <c r="E49" s="166"/>
      <c r="F49" s="166"/>
      <c r="G49" s="166"/>
    </row>
    <row r="50" spans="3:15">
      <c r="C50" s="166"/>
      <c r="D50" s="166"/>
      <c r="E50" s="166"/>
      <c r="F50" s="166"/>
      <c r="G50" s="166"/>
    </row>
    <row r="51" spans="3:15"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</row>
    <row r="52" spans="3:15"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</row>
    <row r="53" spans="3:15"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</row>
    <row r="54" spans="3:15"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</row>
    <row r="55" spans="3:15"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</row>
    <row r="56" spans="3:15"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</row>
    <row r="57" spans="3:15"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</row>
    <row r="58" spans="3:15"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</row>
    <row r="59" spans="3:15"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</row>
    <row r="60" spans="3:15"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</row>
    <row r="61" spans="3:15"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</row>
    <row r="62" spans="3:15"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</row>
    <row r="63" spans="3:15"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</row>
    <row r="64" spans="3:15"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</row>
    <row r="65" spans="3:15"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</row>
    <row r="66" spans="3:15"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</row>
    <row r="67" spans="3:15"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</row>
    <row r="68" spans="3:15"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</row>
    <row r="69" spans="3:15"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</row>
    <row r="70" spans="3:15"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</row>
    <row r="71" spans="3:15"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</row>
    <row r="72" spans="3:15"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</row>
  </sheetData>
  <mergeCells count="11">
    <mergeCell ref="E10:F10"/>
    <mergeCell ref="C11:D11"/>
    <mergeCell ref="C12:E12"/>
    <mergeCell ref="C13:E13"/>
    <mergeCell ref="C17:F17"/>
    <mergeCell ref="C10:D10"/>
    <mergeCell ref="E1:F1"/>
    <mergeCell ref="E2:F2"/>
    <mergeCell ref="E3:F3"/>
    <mergeCell ref="E4:F4"/>
    <mergeCell ref="E7:F7"/>
  </mergeCells>
  <printOptions horizontalCentered="1"/>
  <pageMargins left="0.5" right="0.5" top="0.5" bottom="0.5" header="0.5" footer="0"/>
  <pageSetup scale="80" fitToHeight="0" orientation="portrait" r:id="rId1"/>
  <headerFooter alignWithMargins="0">
    <oddFooter>&amp;L&amp;8&amp;Z&amp;F
- &amp;A&amp;R&amp;8P &amp;P/&amp;N,
 &amp;D,&amp;T</oddFooter>
  </headerFooter>
  <rowBreaks count="1" manualBreakCount="1">
    <brk id="55" max="6553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63"/>
  <sheetViews>
    <sheetView showOutlineSymbols="0" zoomScaleNormal="100" zoomScaleSheetLayoutView="75" workbookViewId="0">
      <selection activeCell="C3" sqref="C3:D8"/>
    </sheetView>
  </sheetViews>
  <sheetFormatPr defaultColWidth="8.109375" defaultRowHeight="11.4"/>
  <cols>
    <col min="1" max="1" width="2.5546875" style="155" customWidth="1"/>
    <col min="2" max="2" width="4" style="155" customWidth="1"/>
    <col min="3" max="3" width="11" style="155" customWidth="1"/>
    <col min="4" max="4" width="12.33203125" style="155" customWidth="1"/>
    <col min="5" max="5" width="21" style="155" customWidth="1"/>
    <col min="6" max="6" width="40.5546875" style="155" customWidth="1"/>
    <col min="7" max="7" width="22.33203125" style="155" customWidth="1"/>
    <col min="8" max="9" width="0.109375" style="155" customWidth="1"/>
    <col min="10" max="16384" width="8.109375" style="155"/>
  </cols>
  <sheetData>
    <row r="1" spans="2:11" ht="13.2">
      <c r="C1" s="103" t="s">
        <v>52</v>
      </c>
      <c r="D1" s="103"/>
      <c r="E1" s="290" t="str">
        <f>+[2]Summary!E1</f>
        <v xml:space="preserve">COUNTY OF LOS ANGELES - DEPARTMENT OF PUBLIC HEALTH </v>
      </c>
      <c r="F1" s="290"/>
      <c r="G1" s="277" t="s">
        <v>291</v>
      </c>
    </row>
    <row r="2" spans="2:11" ht="13.2">
      <c r="D2" s="103"/>
      <c r="E2" s="290" t="str">
        <f>+[2]Summary!E2</f>
        <v>SUBSTANCE ABUSE PREVENTION AND CONTROL</v>
      </c>
      <c r="F2" s="290"/>
      <c r="G2" s="103" t="s">
        <v>154</v>
      </c>
    </row>
    <row r="3" spans="2:11" ht="13.2">
      <c r="B3" s="350">
        <f>Summary!B3</f>
        <v>0</v>
      </c>
      <c r="C3" s="84" t="str">
        <f>+[2]Summary!C3</f>
        <v>1st Offender</v>
      </c>
      <c r="D3" s="86" t="str">
        <f>+[2]Summary!D3</f>
        <v>SB1176</v>
      </c>
      <c r="E3" s="290" t="str">
        <f>+[2]Summary!E3</f>
        <v>DRIVING UNDER THE INFLUENCE (DUI) COST REPORT</v>
      </c>
      <c r="F3" s="290"/>
      <c r="G3" s="103"/>
    </row>
    <row r="4" spans="2:11" ht="13.2">
      <c r="B4" s="350">
        <f>Summary!B4</f>
        <v>0</v>
      </c>
      <c r="C4" s="84" t="s">
        <v>43</v>
      </c>
      <c r="D4" s="86" t="s">
        <v>44</v>
      </c>
      <c r="E4" s="290" t="s">
        <v>292</v>
      </c>
      <c r="F4" s="290"/>
      <c r="G4" s="103"/>
    </row>
    <row r="5" spans="2:11" ht="13.2">
      <c r="B5" s="350">
        <f>Summary!B5</f>
        <v>0</v>
      </c>
      <c r="C5" s="84" t="s">
        <v>43</v>
      </c>
      <c r="D5" s="86" t="s">
        <v>6</v>
      </c>
      <c r="E5" s="103"/>
      <c r="F5" s="103"/>
      <c r="G5" s="103" t="s">
        <v>95</v>
      </c>
    </row>
    <row r="6" spans="2:11" ht="13.2">
      <c r="B6" s="350">
        <f>Summary!B6</f>
        <v>0</v>
      </c>
      <c r="C6" s="84" t="s">
        <v>43</v>
      </c>
      <c r="D6" s="86" t="s">
        <v>45</v>
      </c>
      <c r="E6" s="103"/>
      <c r="F6" s="103"/>
      <c r="G6" s="103"/>
    </row>
    <row r="7" spans="2:11" ht="13.2">
      <c r="B7" s="350">
        <f>Summary!B7</f>
        <v>0</v>
      </c>
      <c r="C7" s="84" t="s">
        <v>47</v>
      </c>
      <c r="D7" s="86" t="s">
        <v>46</v>
      </c>
      <c r="E7" s="291" t="s">
        <v>290</v>
      </c>
      <c r="F7" s="291"/>
    </row>
    <row r="8" spans="2:11" s="102" customFormat="1" ht="13.2">
      <c r="B8" s="350">
        <f>Summary!B8</f>
        <v>0</v>
      </c>
      <c r="C8" s="84" t="s">
        <v>48</v>
      </c>
      <c r="D8" s="86" t="s">
        <v>8</v>
      </c>
      <c r="E8" s="103"/>
      <c r="F8" s="103"/>
      <c r="G8" s="109">
        <f>Summary!I16</f>
        <v>0</v>
      </c>
      <c r="H8" s="103"/>
    </row>
    <row r="9" spans="2:11" ht="13.2">
      <c r="C9" s="103"/>
      <c r="D9" s="103"/>
      <c r="E9" s="103"/>
      <c r="F9" s="103"/>
      <c r="G9" s="112" t="s">
        <v>99</v>
      </c>
    </row>
    <row r="10" spans="2:11" ht="20.25" customHeight="1">
      <c r="C10" s="293" t="s">
        <v>97</v>
      </c>
      <c r="D10" s="293"/>
      <c r="E10" s="288">
        <f>Summary!E10</f>
        <v>0</v>
      </c>
      <c r="F10" s="288"/>
      <c r="G10" s="103"/>
    </row>
    <row r="11" spans="2:11" ht="18.75" customHeight="1">
      <c r="C11" s="292" t="s">
        <v>98</v>
      </c>
      <c r="D11" s="292"/>
      <c r="E11" s="111">
        <f>Summary!E13</f>
        <v>0</v>
      </c>
      <c r="F11" s="149"/>
    </row>
    <row r="12" spans="2:11" s="102" customFormat="1" ht="24.75" customHeight="1">
      <c r="C12" s="293" t="s">
        <v>100</v>
      </c>
      <c r="D12" s="293"/>
      <c r="E12" s="293"/>
      <c r="F12" s="108">
        <f>Summary!H12</f>
        <v>0</v>
      </c>
    </row>
    <row r="13" spans="2:11" s="102" customFormat="1" ht="13.2">
      <c r="C13" s="294"/>
      <c r="D13" s="294"/>
      <c r="E13" s="294"/>
      <c r="F13" s="103"/>
      <c r="I13" s="114">
        <v>40360</v>
      </c>
      <c r="K13" s="114"/>
    </row>
    <row r="14" spans="2:11" ht="13.2">
      <c r="C14" s="103"/>
      <c r="D14" s="103"/>
      <c r="E14" s="103"/>
      <c r="F14" s="103"/>
      <c r="G14" s="103"/>
    </row>
    <row r="15" spans="2:11" ht="20.100000000000001" customHeight="1">
      <c r="C15" s="157" t="s">
        <v>101</v>
      </c>
      <c r="D15" s="158"/>
      <c r="E15" s="159"/>
      <c r="F15" s="159"/>
      <c r="G15" s="160" t="s">
        <v>102</v>
      </c>
    </row>
    <row r="16" spans="2:11" ht="26.4">
      <c r="C16" s="283" t="s">
        <v>155</v>
      </c>
      <c r="D16" s="284"/>
      <c r="E16" s="284"/>
      <c r="F16" s="285"/>
      <c r="G16" s="167" t="s">
        <v>156</v>
      </c>
    </row>
    <row r="17" spans="3:7" ht="20.100000000000001" customHeight="1">
      <c r="C17" s="134" t="s">
        <v>157</v>
      </c>
      <c r="D17" s="135"/>
      <c r="E17" s="135"/>
      <c r="F17" s="168"/>
      <c r="G17" s="334"/>
    </row>
    <row r="18" spans="3:7" ht="20.100000000000001" customHeight="1">
      <c r="C18" s="129" t="s">
        <v>158</v>
      </c>
      <c r="D18" s="124"/>
      <c r="E18" s="135"/>
      <c r="F18" s="125"/>
      <c r="G18" s="333"/>
    </row>
    <row r="19" spans="3:7" ht="20.100000000000001" customHeight="1">
      <c r="C19" s="129" t="s">
        <v>159</v>
      </c>
      <c r="D19" s="124"/>
      <c r="E19" s="124"/>
      <c r="F19" s="125"/>
      <c r="G19" s="333"/>
    </row>
    <row r="20" spans="3:7" ht="20.100000000000001" customHeight="1">
      <c r="C20" s="129" t="s">
        <v>160</v>
      </c>
      <c r="D20" s="124"/>
      <c r="E20" s="124"/>
      <c r="F20" s="125"/>
      <c r="G20" s="333"/>
    </row>
    <row r="21" spans="3:7" ht="20.100000000000001" customHeight="1">
      <c r="C21" s="129" t="s">
        <v>161</v>
      </c>
      <c r="D21" s="124"/>
      <c r="E21" s="124"/>
      <c r="F21" s="125"/>
      <c r="G21" s="333"/>
    </row>
    <row r="22" spans="3:7" ht="20.100000000000001" customHeight="1">
      <c r="C22" s="129" t="s">
        <v>162</v>
      </c>
      <c r="D22" s="124"/>
      <c r="E22" s="124"/>
      <c r="F22" s="125"/>
      <c r="G22" s="333"/>
    </row>
    <row r="23" spans="3:7" ht="20.100000000000001" customHeight="1">
      <c r="C23" s="129" t="s">
        <v>163</v>
      </c>
      <c r="D23" s="124"/>
      <c r="E23" s="124"/>
      <c r="F23" s="125"/>
      <c r="G23" s="333"/>
    </row>
    <row r="24" spans="3:7" ht="20.100000000000001" hidden="1" customHeight="1">
      <c r="C24" s="129" t="s">
        <v>164</v>
      </c>
      <c r="D24" s="124"/>
      <c r="E24" s="124"/>
      <c r="F24" s="125"/>
      <c r="G24" s="333"/>
    </row>
    <row r="25" spans="3:7" ht="20.100000000000001" customHeight="1">
      <c r="C25" s="129" t="s">
        <v>165</v>
      </c>
      <c r="D25" s="124"/>
      <c r="E25" s="124"/>
      <c r="F25" s="125"/>
      <c r="G25" s="333"/>
    </row>
    <row r="26" spans="3:7" ht="20.100000000000001" customHeight="1">
      <c r="C26" s="129" t="s">
        <v>166</v>
      </c>
      <c r="D26" s="124"/>
      <c r="E26" s="124"/>
      <c r="F26" s="125"/>
      <c r="G26" s="333"/>
    </row>
    <row r="27" spans="3:7" ht="20.100000000000001" customHeight="1">
      <c r="C27" s="129" t="s">
        <v>167</v>
      </c>
      <c r="D27" s="124"/>
      <c r="E27" s="124"/>
      <c r="F27" s="125"/>
      <c r="G27" s="333"/>
    </row>
    <row r="28" spans="3:7" ht="20.100000000000001" customHeight="1">
      <c r="C28" s="129"/>
      <c r="D28" s="124"/>
      <c r="E28" s="124"/>
      <c r="F28" s="125"/>
      <c r="G28" s="123"/>
    </row>
    <row r="29" spans="3:7" ht="20.100000000000001" customHeight="1">
      <c r="C29" s="129"/>
      <c r="D29" s="124"/>
      <c r="E29" s="124"/>
      <c r="F29" s="125"/>
      <c r="G29" s="123"/>
    </row>
    <row r="30" spans="3:7" ht="20.100000000000001" customHeight="1">
      <c r="C30" s="129"/>
      <c r="D30" s="124"/>
      <c r="E30" s="124"/>
      <c r="F30" s="125"/>
      <c r="G30" s="123"/>
    </row>
    <row r="31" spans="3:7" ht="20.100000000000001" customHeight="1">
      <c r="C31" s="129"/>
      <c r="D31" s="124"/>
      <c r="E31" s="124"/>
      <c r="F31" s="125"/>
      <c r="G31" s="123"/>
    </row>
    <row r="32" spans="3:7" ht="20.100000000000001" customHeight="1">
      <c r="C32" s="129"/>
      <c r="D32" s="124"/>
      <c r="E32" s="124"/>
      <c r="F32" s="125"/>
      <c r="G32" s="123"/>
    </row>
    <row r="33" spans="3:15" ht="20.100000000000001" customHeight="1">
      <c r="C33" s="129"/>
      <c r="D33" s="124"/>
      <c r="E33" s="124"/>
      <c r="F33" s="125"/>
      <c r="G33" s="123"/>
    </row>
    <row r="34" spans="3:15" ht="20.100000000000001" customHeight="1">
      <c r="C34" s="144"/>
      <c r="D34" s="145"/>
      <c r="E34" s="145"/>
      <c r="F34" s="147"/>
      <c r="G34" s="161"/>
    </row>
    <row r="35" spans="3:15" ht="24.75" customHeight="1">
      <c r="C35" s="162" t="s">
        <v>168</v>
      </c>
      <c r="D35" s="163"/>
      <c r="E35" s="164"/>
      <c r="F35" s="165"/>
      <c r="G35" s="151">
        <f>SUM(G17:G34)</f>
        <v>0</v>
      </c>
    </row>
    <row r="36" spans="3:15">
      <c r="C36" s="166"/>
      <c r="D36" s="166"/>
      <c r="E36" s="166"/>
      <c r="F36" s="166"/>
      <c r="G36" s="166"/>
    </row>
    <row r="37" spans="3:15">
      <c r="C37" s="166"/>
      <c r="D37" s="166"/>
      <c r="E37" s="166"/>
      <c r="F37" s="166"/>
      <c r="G37" s="166"/>
    </row>
    <row r="38" spans="3:15">
      <c r="C38" s="166"/>
      <c r="D38" s="166"/>
      <c r="E38" s="166"/>
      <c r="F38" s="166"/>
      <c r="G38" s="166"/>
    </row>
    <row r="39" spans="3:15">
      <c r="C39" s="166"/>
      <c r="D39" s="166"/>
      <c r="E39" s="166"/>
      <c r="F39" s="166"/>
      <c r="G39" s="166"/>
    </row>
    <row r="40" spans="3:15">
      <c r="C40" s="166"/>
      <c r="D40" s="166"/>
      <c r="E40" s="166"/>
      <c r="F40" s="166"/>
      <c r="G40" s="166"/>
    </row>
    <row r="41" spans="3:15">
      <c r="C41" s="166"/>
      <c r="D41" s="166"/>
      <c r="E41" s="166"/>
      <c r="F41" s="166"/>
      <c r="G41" s="166"/>
    </row>
    <row r="42" spans="3:15"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</row>
    <row r="43" spans="3:15"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</row>
    <row r="44" spans="3:15"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</row>
    <row r="45" spans="3:15"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</row>
    <row r="46" spans="3:15"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</row>
    <row r="47" spans="3:15"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</row>
    <row r="48" spans="3:15"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</row>
    <row r="49" spans="3:15"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</row>
    <row r="50" spans="3:15"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</row>
    <row r="51" spans="3:15"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</row>
    <row r="52" spans="3:15"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</row>
    <row r="53" spans="3:15"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</row>
    <row r="54" spans="3:15"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</row>
    <row r="55" spans="3:15"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</row>
    <row r="56" spans="3:15"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</row>
    <row r="57" spans="3:15"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</row>
    <row r="58" spans="3:15"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</row>
    <row r="59" spans="3:15"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</row>
    <row r="60" spans="3:15"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</row>
    <row r="61" spans="3:15"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</row>
    <row r="62" spans="3:15"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</row>
    <row r="63" spans="3:15"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</row>
  </sheetData>
  <mergeCells count="11">
    <mergeCell ref="E10:F10"/>
    <mergeCell ref="C11:D11"/>
    <mergeCell ref="C12:E12"/>
    <mergeCell ref="C13:E13"/>
    <mergeCell ref="C16:F16"/>
    <mergeCell ref="C10:D10"/>
    <mergeCell ref="E1:F1"/>
    <mergeCell ref="E2:F2"/>
    <mergeCell ref="E3:F3"/>
    <mergeCell ref="E4:F4"/>
    <mergeCell ref="E7:F7"/>
  </mergeCells>
  <printOptions horizontalCentered="1"/>
  <pageMargins left="0.5" right="0.5" top="0.5" bottom="0.5" header="0.5" footer="0"/>
  <pageSetup scale="83" fitToHeight="0" orientation="portrait" r:id="rId1"/>
  <headerFooter alignWithMargins="0">
    <oddFooter>&amp;L&amp;8&amp;Z&amp;F
- &amp;A&amp;R&amp;8P &amp;P/&amp;N,
 &amp;D,&amp;T</oddFooter>
  </headerFooter>
  <rowBreaks count="1" manualBreakCount="1">
    <brk id="55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N84"/>
  <sheetViews>
    <sheetView showOutlineSymbols="0" zoomScale="87" zoomScaleNormal="87" zoomScaleSheetLayoutView="100" workbookViewId="0">
      <selection activeCell="F12" sqref="F12:I12"/>
    </sheetView>
  </sheetViews>
  <sheetFormatPr defaultColWidth="8.109375" defaultRowHeight="11.4"/>
  <cols>
    <col min="1" max="1" width="3.33203125" style="169" customWidth="1"/>
    <col min="2" max="2" width="4.44140625" style="169" customWidth="1"/>
    <col min="3" max="3" width="10.33203125" style="169" customWidth="1"/>
    <col min="4" max="4" width="15.88671875" style="169" customWidth="1"/>
    <col min="5" max="5" width="12" style="169" customWidth="1"/>
    <col min="6" max="6" width="10.109375" style="169" customWidth="1"/>
    <col min="7" max="7" width="10.44140625" style="169" customWidth="1"/>
    <col min="8" max="8" width="12" style="169" customWidth="1"/>
    <col min="9" max="9" width="9.88671875" style="169" customWidth="1"/>
    <col min="10" max="10" width="13.44140625" style="169" customWidth="1"/>
    <col min="11" max="11" width="19.5546875" style="169" customWidth="1"/>
    <col min="12" max="12" width="8.109375" style="169" hidden="1" customWidth="1"/>
    <col min="13" max="16384" width="8.109375" style="169"/>
  </cols>
  <sheetData>
    <row r="1" spans="2:11" ht="13.2">
      <c r="C1" s="170" t="s">
        <v>52</v>
      </c>
      <c r="D1" s="170"/>
      <c r="E1" s="171" t="str">
        <f>[2]Summary!E1</f>
        <v xml:space="preserve">COUNTY OF LOS ANGELES - DEPARTMENT OF PUBLIC HEALTH </v>
      </c>
      <c r="F1" s="172"/>
      <c r="G1" s="171"/>
      <c r="H1" s="171"/>
      <c r="I1" s="171"/>
      <c r="J1" s="173"/>
      <c r="K1" s="170" t="s">
        <v>92</v>
      </c>
    </row>
    <row r="2" spans="2:11" ht="13.2">
      <c r="C2" s="170"/>
      <c r="D2" s="170"/>
      <c r="E2" s="171" t="str">
        <f>[2]Summary!E2</f>
        <v>SUBSTANCE ABUSE PREVENTION AND CONTROL</v>
      </c>
      <c r="F2" s="172"/>
      <c r="G2" s="171"/>
      <c r="H2" s="171"/>
      <c r="I2" s="171"/>
      <c r="J2" s="173"/>
      <c r="K2" s="170" t="s">
        <v>169</v>
      </c>
    </row>
    <row r="3" spans="2:11" ht="13.2">
      <c r="B3" s="350">
        <f>Summary!B3</f>
        <v>0</v>
      </c>
      <c r="C3" s="84" t="str">
        <f>+[2]Summary!C3</f>
        <v>1st Offender</v>
      </c>
      <c r="D3" s="86" t="str">
        <f>+[2]Summary!D3</f>
        <v>SB1176</v>
      </c>
      <c r="E3" s="171" t="str">
        <f>+[2]Summary!E3</f>
        <v>DRIVING UNDER THE INFLUENCE (DUI) COST REPORT</v>
      </c>
      <c r="F3" s="172"/>
      <c r="G3" s="171"/>
      <c r="H3" s="171"/>
      <c r="I3" s="171"/>
      <c r="J3" s="173"/>
      <c r="K3" s="170" t="s">
        <v>170</v>
      </c>
    </row>
    <row r="4" spans="2:11" ht="13.2">
      <c r="B4" s="350">
        <f>Summary!B4</f>
        <v>0</v>
      </c>
      <c r="C4" s="84" t="s">
        <v>43</v>
      </c>
      <c r="D4" s="86" t="s">
        <v>44</v>
      </c>
      <c r="E4" s="353" t="s">
        <v>292</v>
      </c>
      <c r="F4" s="352"/>
      <c r="G4" s="352"/>
      <c r="H4" s="352"/>
      <c r="I4" s="352"/>
      <c r="J4" s="173"/>
      <c r="K4" s="170" t="s">
        <v>171</v>
      </c>
    </row>
    <row r="5" spans="2:11" ht="13.2">
      <c r="B5" s="350">
        <f>Summary!B5</f>
        <v>0</v>
      </c>
      <c r="C5" s="84" t="s">
        <v>43</v>
      </c>
      <c r="D5" s="86" t="s">
        <v>6</v>
      </c>
      <c r="E5" s="173"/>
      <c r="F5" s="173"/>
      <c r="G5" s="173"/>
      <c r="H5" s="173"/>
      <c r="I5" s="173"/>
      <c r="J5" s="173"/>
      <c r="K5" s="170"/>
    </row>
    <row r="6" spans="2:11" ht="13.2">
      <c r="B6" s="350">
        <f>Summary!B6</f>
        <v>0</v>
      </c>
      <c r="C6" s="84" t="s">
        <v>43</v>
      </c>
      <c r="D6" s="86" t="s">
        <v>45</v>
      </c>
      <c r="E6" s="170"/>
      <c r="F6" s="170"/>
      <c r="G6" s="170"/>
      <c r="H6" s="170"/>
      <c r="I6" s="170"/>
      <c r="J6" s="170"/>
      <c r="K6" s="170" t="s">
        <v>95</v>
      </c>
    </row>
    <row r="7" spans="2:11" ht="13.2">
      <c r="B7" s="350">
        <f>Summary!B7</f>
        <v>0</v>
      </c>
      <c r="C7" s="84" t="s">
        <v>47</v>
      </c>
      <c r="D7" s="86" t="s">
        <v>46</v>
      </c>
      <c r="E7" s="305" t="s">
        <v>172</v>
      </c>
      <c r="F7" s="305"/>
      <c r="G7" s="305"/>
      <c r="H7" s="305"/>
      <c r="I7" s="305"/>
      <c r="J7" s="170"/>
      <c r="K7" s="170"/>
    </row>
    <row r="8" spans="2:11" s="175" customFormat="1" ht="13.2">
      <c r="B8" s="350">
        <f>Summary!B8</f>
        <v>0</v>
      </c>
      <c r="C8" s="84" t="s">
        <v>48</v>
      </c>
      <c r="D8" s="84" t="s">
        <v>8</v>
      </c>
      <c r="E8" s="86"/>
      <c r="F8" s="170"/>
      <c r="G8" s="170"/>
      <c r="H8" s="170"/>
      <c r="I8" s="170"/>
    </row>
    <row r="9" spans="2:11" ht="13.2">
      <c r="C9" s="170"/>
      <c r="D9" s="170"/>
      <c r="E9" s="170"/>
      <c r="F9" s="170"/>
      <c r="G9" s="170"/>
      <c r="H9" s="170"/>
      <c r="I9" s="170"/>
      <c r="J9" s="170"/>
      <c r="K9" s="170"/>
    </row>
    <row r="10" spans="2:11" ht="20.100000000000001" customHeight="1">
      <c r="C10" s="293" t="s">
        <v>97</v>
      </c>
      <c r="D10" s="293"/>
      <c r="E10" s="288">
        <f>Summary!E10</f>
        <v>0</v>
      </c>
      <c r="F10" s="288"/>
      <c r="G10" s="288"/>
      <c r="H10" s="288"/>
      <c r="I10" s="288"/>
      <c r="J10" s="170"/>
      <c r="K10" s="176">
        <f>Summary!I16</f>
        <v>0</v>
      </c>
    </row>
    <row r="11" spans="2:11" ht="20.100000000000001" customHeight="1">
      <c r="C11" s="292" t="s">
        <v>98</v>
      </c>
      <c r="D11" s="292"/>
      <c r="E11" s="111">
        <f>Summary!E13</f>
        <v>0</v>
      </c>
      <c r="F11" s="111"/>
      <c r="G11" s="276"/>
      <c r="H11" s="276"/>
      <c r="I11" s="276"/>
      <c r="J11" s="170"/>
      <c r="K11" s="177" t="s">
        <v>99</v>
      </c>
    </row>
    <row r="12" spans="2:11" ht="20.100000000000001" customHeight="1">
      <c r="C12" s="293" t="s">
        <v>100</v>
      </c>
      <c r="D12" s="293"/>
      <c r="E12" s="293"/>
      <c r="F12" s="288">
        <f>Summary!H12</f>
        <v>0</v>
      </c>
      <c r="G12" s="288"/>
      <c r="H12" s="288"/>
      <c r="I12" s="288"/>
      <c r="J12" s="170"/>
      <c r="K12" s="170"/>
    </row>
    <row r="13" spans="2:11" ht="13.2">
      <c r="C13" s="170"/>
      <c r="D13" s="170"/>
      <c r="E13" s="170"/>
      <c r="F13" s="170"/>
      <c r="G13" s="170"/>
      <c r="H13" s="170"/>
      <c r="I13" s="178"/>
      <c r="J13" s="170"/>
      <c r="K13" s="178"/>
    </row>
    <row r="14" spans="2:11" ht="13.2">
      <c r="C14" s="170"/>
      <c r="D14" s="170"/>
      <c r="E14" s="170"/>
      <c r="F14" s="170"/>
      <c r="G14" s="170"/>
      <c r="H14" s="170"/>
      <c r="I14" s="170"/>
      <c r="J14" s="170"/>
      <c r="K14" s="170"/>
    </row>
    <row r="15" spans="2:11" ht="13.2">
      <c r="C15" s="179" t="s">
        <v>173</v>
      </c>
      <c r="D15" s="180"/>
      <c r="E15" s="170"/>
      <c r="F15" s="170"/>
      <c r="G15" s="170"/>
      <c r="H15" s="170"/>
      <c r="I15" s="170"/>
      <c r="J15" s="170"/>
      <c r="K15" s="170"/>
    </row>
    <row r="16" spans="2:11" ht="13.5" customHeight="1">
      <c r="C16" s="181" t="s">
        <v>101</v>
      </c>
      <c r="D16" s="182"/>
      <c r="E16" s="183" t="s">
        <v>102</v>
      </c>
      <c r="F16" s="183" t="s">
        <v>103</v>
      </c>
      <c r="G16" s="183" t="s">
        <v>104</v>
      </c>
      <c r="H16" s="183" t="s">
        <v>174</v>
      </c>
      <c r="I16" s="183" t="s">
        <v>175</v>
      </c>
      <c r="J16" s="183" t="s">
        <v>176</v>
      </c>
      <c r="K16" s="183" t="s">
        <v>177</v>
      </c>
    </row>
    <row r="17" spans="3:11" ht="13.5" customHeight="1">
      <c r="C17" s="115"/>
      <c r="D17" s="117"/>
      <c r="E17" s="117"/>
      <c r="F17" s="117"/>
      <c r="G17" s="117"/>
      <c r="H17" s="118" t="s">
        <v>178</v>
      </c>
      <c r="I17" s="118" t="s">
        <v>179</v>
      </c>
      <c r="J17" s="117"/>
      <c r="K17" s="117"/>
    </row>
    <row r="18" spans="3:11" ht="13.5" customHeight="1">
      <c r="C18" s="115"/>
      <c r="D18" s="117"/>
      <c r="E18" s="118" t="s">
        <v>180</v>
      </c>
      <c r="F18" s="118" t="s">
        <v>181</v>
      </c>
      <c r="G18" s="118" t="s">
        <v>182</v>
      </c>
      <c r="H18" s="118" t="s">
        <v>183</v>
      </c>
      <c r="I18" s="118" t="s">
        <v>184</v>
      </c>
      <c r="J18" s="118" t="s">
        <v>185</v>
      </c>
      <c r="K18" s="184" t="s">
        <v>186</v>
      </c>
    </row>
    <row r="19" spans="3:11" ht="13.5" customHeight="1" thickBot="1">
      <c r="C19" s="297" t="s">
        <v>187</v>
      </c>
      <c r="D19" s="298"/>
      <c r="E19" s="185" t="s">
        <v>0</v>
      </c>
      <c r="F19" s="185" t="s">
        <v>188</v>
      </c>
      <c r="G19" s="185" t="s">
        <v>189</v>
      </c>
      <c r="H19" s="185" t="s">
        <v>188</v>
      </c>
      <c r="I19" s="185" t="s">
        <v>190</v>
      </c>
      <c r="J19" s="185" t="s">
        <v>171</v>
      </c>
      <c r="K19" s="185" t="s">
        <v>111</v>
      </c>
    </row>
    <row r="20" spans="3:11" ht="20.100000000000001" customHeight="1" thickTop="1">
      <c r="C20" s="299"/>
      <c r="D20" s="300"/>
      <c r="E20" s="186"/>
      <c r="F20" s="187"/>
      <c r="G20" s="188"/>
      <c r="H20" s="189">
        <f t="shared" ref="H20:H28" si="0">F20*G20</f>
        <v>0</v>
      </c>
      <c r="I20" s="188"/>
      <c r="J20" s="189"/>
      <c r="K20" s="345"/>
    </row>
    <row r="21" spans="3:11" ht="20.100000000000001" customHeight="1">
      <c r="C21" s="301"/>
      <c r="D21" s="302"/>
      <c r="E21" s="186"/>
      <c r="F21" s="190"/>
      <c r="G21" s="188"/>
      <c r="H21" s="191">
        <f t="shared" si="0"/>
        <v>0</v>
      </c>
      <c r="I21" s="188"/>
      <c r="J21" s="191"/>
      <c r="K21" s="346"/>
    </row>
    <row r="22" spans="3:11" ht="20.100000000000001" customHeight="1">
      <c r="C22" s="301"/>
      <c r="D22" s="302"/>
      <c r="E22" s="192"/>
      <c r="F22" s="190"/>
      <c r="G22" s="191"/>
      <c r="H22" s="191">
        <f t="shared" si="0"/>
        <v>0</v>
      </c>
      <c r="I22" s="191"/>
      <c r="J22" s="191"/>
      <c r="K22" s="346"/>
    </row>
    <row r="23" spans="3:11" ht="20.100000000000001" customHeight="1">
      <c r="C23" s="301"/>
      <c r="D23" s="302"/>
      <c r="E23" s="192"/>
      <c r="F23" s="190"/>
      <c r="G23" s="191"/>
      <c r="H23" s="191">
        <f t="shared" si="0"/>
        <v>0</v>
      </c>
      <c r="I23" s="191"/>
      <c r="J23" s="191"/>
      <c r="K23" s="346"/>
    </row>
    <row r="24" spans="3:11" ht="20.100000000000001" customHeight="1">
      <c r="C24" s="301"/>
      <c r="D24" s="302"/>
      <c r="E24" s="192"/>
      <c r="F24" s="190"/>
      <c r="G24" s="191"/>
      <c r="H24" s="191">
        <f t="shared" si="0"/>
        <v>0</v>
      </c>
      <c r="I24" s="191"/>
      <c r="J24" s="191"/>
      <c r="K24" s="346"/>
    </row>
    <row r="25" spans="3:11" ht="20.100000000000001" customHeight="1">
      <c r="C25" s="301"/>
      <c r="D25" s="302"/>
      <c r="E25" s="192"/>
      <c r="F25" s="190"/>
      <c r="G25" s="191"/>
      <c r="H25" s="191">
        <f t="shared" si="0"/>
        <v>0</v>
      </c>
      <c r="I25" s="191"/>
      <c r="J25" s="191"/>
      <c r="K25" s="346"/>
    </row>
    <row r="26" spans="3:11" ht="20.100000000000001" customHeight="1">
      <c r="C26" s="301"/>
      <c r="D26" s="302"/>
      <c r="E26" s="192"/>
      <c r="F26" s="190"/>
      <c r="G26" s="191"/>
      <c r="H26" s="191">
        <f t="shared" si="0"/>
        <v>0</v>
      </c>
      <c r="I26" s="191"/>
      <c r="J26" s="191"/>
      <c r="K26" s="346"/>
    </row>
    <row r="27" spans="3:11" ht="20.100000000000001" customHeight="1">
      <c r="C27" s="301"/>
      <c r="D27" s="302"/>
      <c r="E27" s="192"/>
      <c r="F27" s="190"/>
      <c r="G27" s="191"/>
      <c r="H27" s="191">
        <f t="shared" si="0"/>
        <v>0</v>
      </c>
      <c r="I27" s="191"/>
      <c r="J27" s="191"/>
      <c r="K27" s="346"/>
    </row>
    <row r="28" spans="3:11" ht="20.100000000000001" customHeight="1">
      <c r="C28" s="301"/>
      <c r="D28" s="302"/>
      <c r="E28" s="192"/>
      <c r="F28" s="190"/>
      <c r="G28" s="191"/>
      <c r="H28" s="191">
        <f t="shared" si="0"/>
        <v>0</v>
      </c>
      <c r="I28" s="191"/>
      <c r="J28" s="191"/>
      <c r="K28" s="346"/>
    </row>
    <row r="29" spans="3:11" ht="8.1" customHeight="1">
      <c r="C29" s="193"/>
      <c r="D29" s="193"/>
      <c r="E29" s="193"/>
      <c r="F29" s="194"/>
      <c r="G29" s="193"/>
      <c r="H29" s="193"/>
      <c r="I29" s="193"/>
      <c r="J29" s="193"/>
      <c r="K29" s="195"/>
    </row>
    <row r="30" spans="3:11" ht="13.2">
      <c r="C30" s="170"/>
      <c r="D30" s="170"/>
      <c r="E30" s="170"/>
      <c r="F30" s="170" t="s">
        <v>191</v>
      </c>
      <c r="G30" s="170"/>
      <c r="H30" s="170"/>
      <c r="I30" s="170"/>
      <c r="J30" s="196" t="s">
        <v>86</v>
      </c>
      <c r="K30" s="197">
        <f>SUM(K20:K28)</f>
        <v>0</v>
      </c>
    </row>
    <row r="31" spans="3:11" ht="13.2">
      <c r="C31" s="170"/>
      <c r="D31" s="170"/>
      <c r="E31" s="170"/>
      <c r="F31" s="170"/>
      <c r="G31" s="170"/>
      <c r="H31" s="170"/>
      <c r="I31" s="170"/>
      <c r="J31" s="170"/>
      <c r="K31" s="198"/>
    </row>
    <row r="32" spans="3:11" ht="13.2">
      <c r="C32" s="170"/>
      <c r="D32" s="170"/>
      <c r="E32" s="170"/>
      <c r="F32" s="170"/>
      <c r="G32" s="170"/>
      <c r="H32" s="170"/>
      <c r="I32" s="170"/>
      <c r="J32" s="170"/>
      <c r="K32" s="170"/>
    </row>
    <row r="33" spans="3:14" ht="13.2">
      <c r="C33" s="199"/>
      <c r="D33" s="200" t="s">
        <v>192</v>
      </c>
      <c r="E33" s="201"/>
      <c r="F33" s="170"/>
      <c r="G33" s="170"/>
      <c r="H33" s="170"/>
      <c r="I33" s="170"/>
      <c r="J33" s="170"/>
      <c r="K33" s="170"/>
    </row>
    <row r="34" spans="3:14" ht="13.5" customHeight="1">
      <c r="C34" s="202"/>
      <c r="D34" s="203" t="s">
        <v>101</v>
      </c>
      <c r="E34" s="204"/>
      <c r="F34" s="160" t="s">
        <v>102</v>
      </c>
      <c r="G34" s="160" t="s">
        <v>103</v>
      </c>
      <c r="H34" s="160" t="s">
        <v>104</v>
      </c>
      <c r="I34" s="160" t="s">
        <v>174</v>
      </c>
      <c r="J34" s="160" t="s">
        <v>175</v>
      </c>
      <c r="K34" s="160" t="s">
        <v>176</v>
      </c>
    </row>
    <row r="35" spans="3:14" ht="13.5" customHeight="1">
      <c r="C35" s="115"/>
      <c r="D35" s="116"/>
      <c r="E35" s="117"/>
      <c r="F35" s="117"/>
      <c r="G35" s="117"/>
      <c r="H35" s="118"/>
      <c r="I35" s="118" t="s">
        <v>179</v>
      </c>
      <c r="J35" s="117"/>
      <c r="K35" s="184"/>
    </row>
    <row r="36" spans="3:14" ht="13.5" customHeight="1">
      <c r="C36" s="115"/>
      <c r="D36" s="156"/>
      <c r="E36" s="117"/>
      <c r="F36" s="118" t="s">
        <v>193</v>
      </c>
      <c r="G36" s="117"/>
      <c r="H36" s="118" t="s">
        <v>194</v>
      </c>
      <c r="I36" s="118" t="s">
        <v>184</v>
      </c>
      <c r="J36" s="118" t="s">
        <v>185</v>
      </c>
      <c r="K36" s="118" t="s">
        <v>195</v>
      </c>
    </row>
    <row r="37" spans="3:14" ht="13.2">
      <c r="C37" s="303" t="s">
        <v>196</v>
      </c>
      <c r="D37" s="290"/>
      <c r="E37" s="304"/>
      <c r="F37" s="118" t="s">
        <v>197</v>
      </c>
      <c r="G37" s="118" t="s">
        <v>188</v>
      </c>
      <c r="H37" s="118" t="s">
        <v>188</v>
      </c>
      <c r="I37" s="118" t="s">
        <v>190</v>
      </c>
      <c r="J37" s="118" t="s">
        <v>171</v>
      </c>
      <c r="K37" s="118" t="s">
        <v>111</v>
      </c>
    </row>
    <row r="38" spans="3:14" ht="30" customHeight="1">
      <c r="C38" s="205" t="s">
        <v>86</v>
      </c>
      <c r="D38" s="295"/>
      <c r="E38" s="296"/>
      <c r="F38" s="206"/>
      <c r="G38" s="206"/>
      <c r="H38" s="206"/>
      <c r="I38" s="206"/>
      <c r="J38" s="206"/>
      <c r="K38" s="347"/>
      <c r="N38" s="219"/>
    </row>
    <row r="39" spans="3:14" ht="30" customHeight="1">
      <c r="C39" s="205" t="s">
        <v>89</v>
      </c>
      <c r="D39" s="295"/>
      <c r="E39" s="296"/>
      <c r="F39" s="207"/>
      <c r="G39" s="208"/>
      <c r="H39" s="208"/>
      <c r="I39" s="209"/>
      <c r="J39" s="208"/>
      <c r="K39" s="348"/>
    </row>
    <row r="40" spans="3:14" ht="30" customHeight="1">
      <c r="C40" s="205" t="s">
        <v>123</v>
      </c>
      <c r="D40" s="295"/>
      <c r="E40" s="296"/>
      <c r="F40" s="207"/>
      <c r="G40" s="208"/>
      <c r="H40" s="208"/>
      <c r="I40" s="209"/>
      <c r="J40" s="208"/>
      <c r="K40" s="348"/>
    </row>
    <row r="41" spans="3:14" ht="30" customHeight="1">
      <c r="C41" s="205" t="s">
        <v>198</v>
      </c>
      <c r="D41" s="295"/>
      <c r="E41" s="296"/>
      <c r="F41" s="207"/>
      <c r="G41" s="208"/>
      <c r="H41" s="208"/>
      <c r="I41" s="209"/>
      <c r="J41" s="208"/>
      <c r="K41" s="348"/>
    </row>
    <row r="42" spans="3:14" ht="30" customHeight="1">
      <c r="C42" s="205" t="s">
        <v>199</v>
      </c>
      <c r="D42" s="295"/>
      <c r="E42" s="296"/>
      <c r="F42" s="207"/>
      <c r="G42" s="208"/>
      <c r="H42" s="208"/>
      <c r="I42" s="209"/>
      <c r="J42" s="208"/>
      <c r="K42" s="348"/>
    </row>
    <row r="43" spans="3:14" ht="30" customHeight="1">
      <c r="C43" s="205" t="s">
        <v>200</v>
      </c>
      <c r="D43" s="295"/>
      <c r="E43" s="296"/>
      <c r="F43" s="207"/>
      <c r="G43" s="208"/>
      <c r="H43" s="208"/>
      <c r="I43" s="209"/>
      <c r="J43" s="208"/>
      <c r="K43" s="210"/>
    </row>
    <row r="44" spans="3:14" ht="8.1" customHeight="1">
      <c r="C44" s="170"/>
      <c r="D44" s="170"/>
      <c r="E44" s="170"/>
      <c r="F44" s="170"/>
      <c r="G44" s="170"/>
      <c r="H44" s="170"/>
      <c r="I44" s="170"/>
      <c r="J44" s="170"/>
      <c r="K44" s="211"/>
    </row>
    <row r="45" spans="3:14" ht="15" customHeight="1">
      <c r="C45" s="170"/>
      <c r="D45" s="170"/>
      <c r="F45" s="170" t="s">
        <v>201</v>
      </c>
      <c r="G45" s="170"/>
      <c r="H45" s="170"/>
      <c r="I45" s="170"/>
      <c r="J45" s="196" t="s">
        <v>89</v>
      </c>
      <c r="K45" s="212">
        <f>SUM(K38:K43)</f>
        <v>0</v>
      </c>
    </row>
    <row r="46" spans="3:14" ht="13.2">
      <c r="C46" s="170"/>
      <c r="D46" s="170"/>
      <c r="E46" s="170"/>
      <c r="F46" s="170"/>
      <c r="G46" s="170"/>
      <c r="H46" s="170"/>
      <c r="I46" s="170"/>
      <c r="J46" s="170"/>
      <c r="K46" s="213"/>
    </row>
    <row r="47" spans="3:14" ht="8.1" customHeight="1">
      <c r="C47" s="170"/>
      <c r="D47" s="170"/>
      <c r="E47" s="170"/>
      <c r="F47" s="170"/>
      <c r="G47" s="170"/>
      <c r="H47" s="170"/>
      <c r="I47" s="170"/>
      <c r="J47" s="170"/>
      <c r="K47" s="214"/>
    </row>
    <row r="48" spans="3:14" ht="13.2">
      <c r="C48" s="170"/>
      <c r="D48" s="170"/>
      <c r="E48" s="215" t="s">
        <v>202</v>
      </c>
      <c r="F48" s="174"/>
      <c r="G48" s="173"/>
      <c r="H48" s="173"/>
      <c r="I48" s="173"/>
      <c r="J48" s="173"/>
      <c r="K48" s="216">
        <f>K30+K45</f>
        <v>0</v>
      </c>
    </row>
    <row r="49" spans="3:12" ht="13.2">
      <c r="C49" s="170"/>
      <c r="D49" s="170"/>
      <c r="E49" s="170"/>
      <c r="F49" s="170"/>
      <c r="G49" s="170"/>
      <c r="H49" s="170"/>
      <c r="I49" s="170"/>
      <c r="J49" s="170"/>
      <c r="K49" s="170"/>
      <c r="L49" s="217"/>
    </row>
    <row r="50" spans="3:12">
      <c r="C50" s="217"/>
      <c r="D50" s="217"/>
      <c r="E50" s="217"/>
      <c r="F50" s="217"/>
      <c r="G50" s="217"/>
      <c r="H50" s="217"/>
      <c r="I50" s="217"/>
      <c r="J50" s="217"/>
      <c r="K50" s="217"/>
    </row>
    <row r="51" spans="3:12">
      <c r="C51" s="217"/>
      <c r="D51" s="217"/>
      <c r="E51" s="217"/>
      <c r="F51" s="217"/>
      <c r="G51" s="217"/>
      <c r="H51" s="217"/>
      <c r="I51" s="217"/>
      <c r="J51" s="217"/>
    </row>
    <row r="52" spans="3:12">
      <c r="C52" s="217"/>
      <c r="D52" s="217"/>
      <c r="E52" s="217"/>
      <c r="F52" s="217"/>
      <c r="G52" s="217"/>
      <c r="H52" s="217"/>
      <c r="I52" s="217"/>
      <c r="J52" s="217"/>
    </row>
    <row r="53" spans="3:12">
      <c r="C53" s="217"/>
      <c r="D53" s="217"/>
      <c r="E53" s="217"/>
      <c r="F53" s="217"/>
      <c r="G53" s="217"/>
      <c r="H53" s="217"/>
      <c r="I53" s="217"/>
      <c r="J53" s="217"/>
    </row>
    <row r="54" spans="3:12">
      <c r="C54" s="217"/>
      <c r="D54" s="217"/>
      <c r="E54" s="217"/>
      <c r="F54" s="217"/>
      <c r="G54" s="217"/>
      <c r="H54" s="217"/>
      <c r="I54" s="217"/>
      <c r="J54" s="217"/>
    </row>
    <row r="55" spans="3:12">
      <c r="C55" s="217"/>
      <c r="D55" s="217"/>
      <c r="E55" s="217"/>
      <c r="F55" s="217"/>
      <c r="G55" s="217"/>
      <c r="H55" s="217"/>
      <c r="I55" s="217"/>
      <c r="J55" s="217"/>
    </row>
    <row r="56" spans="3:12">
      <c r="C56" s="217"/>
      <c r="D56" s="217"/>
      <c r="E56" s="217"/>
      <c r="F56" s="217"/>
      <c r="G56" s="217"/>
      <c r="H56" s="217"/>
      <c r="I56" s="217"/>
      <c r="J56" s="217"/>
    </row>
    <row r="57" spans="3:12">
      <c r="C57" s="217"/>
      <c r="D57" s="217"/>
      <c r="E57" s="217"/>
      <c r="F57" s="217"/>
      <c r="G57" s="217"/>
      <c r="H57" s="217"/>
      <c r="I57" s="217"/>
      <c r="J57" s="217"/>
    </row>
    <row r="58" spans="3:12">
      <c r="C58" s="217"/>
      <c r="D58" s="217"/>
      <c r="E58" s="217"/>
      <c r="F58" s="217"/>
      <c r="G58" s="217"/>
      <c r="H58" s="217"/>
      <c r="I58" s="217"/>
      <c r="J58" s="217"/>
    </row>
    <row r="59" spans="3:12">
      <c r="C59" s="217"/>
      <c r="D59" s="217"/>
      <c r="E59" s="217"/>
      <c r="F59" s="217"/>
      <c r="G59" s="217"/>
      <c r="H59" s="217"/>
      <c r="I59" s="217"/>
      <c r="J59" s="217"/>
    </row>
    <row r="60" spans="3:12">
      <c r="C60" s="217"/>
      <c r="D60" s="217"/>
      <c r="E60" s="217"/>
      <c r="F60" s="217"/>
      <c r="G60" s="217"/>
      <c r="H60" s="217"/>
      <c r="I60" s="217"/>
      <c r="J60" s="217"/>
    </row>
    <row r="61" spans="3:12">
      <c r="C61" s="217"/>
      <c r="D61" s="217"/>
      <c r="E61" s="217"/>
      <c r="F61" s="217"/>
      <c r="G61" s="217"/>
      <c r="H61" s="217"/>
      <c r="I61" s="217"/>
      <c r="J61" s="217"/>
    </row>
    <row r="62" spans="3:12">
      <c r="C62" s="217"/>
      <c r="D62" s="217"/>
      <c r="E62" s="217"/>
      <c r="F62" s="217"/>
      <c r="G62" s="217"/>
      <c r="H62" s="217"/>
      <c r="I62" s="217"/>
      <c r="J62" s="217"/>
    </row>
    <row r="63" spans="3:12">
      <c r="C63" s="217"/>
      <c r="D63" s="217"/>
      <c r="E63" s="217"/>
      <c r="F63" s="217"/>
      <c r="G63" s="217"/>
      <c r="H63" s="217"/>
      <c r="I63" s="217"/>
      <c r="J63" s="217"/>
    </row>
    <row r="64" spans="3:12">
      <c r="C64" s="217"/>
      <c r="D64" s="217"/>
      <c r="E64" s="217"/>
      <c r="F64" s="217"/>
      <c r="G64" s="217"/>
      <c r="H64" s="217"/>
      <c r="I64" s="217"/>
      <c r="J64" s="217"/>
    </row>
    <row r="65" spans="3:10">
      <c r="C65" s="217"/>
      <c r="D65" s="217"/>
      <c r="E65" s="217"/>
      <c r="F65" s="217"/>
      <c r="G65" s="217"/>
      <c r="H65" s="217"/>
      <c r="I65" s="217"/>
      <c r="J65" s="217"/>
    </row>
    <row r="66" spans="3:10">
      <c r="C66" s="217"/>
      <c r="D66" s="217"/>
      <c r="E66" s="217"/>
      <c r="F66" s="217"/>
      <c r="G66" s="217"/>
      <c r="H66" s="217"/>
      <c r="I66" s="217"/>
      <c r="J66" s="217"/>
    </row>
    <row r="67" spans="3:10">
      <c r="C67" s="217"/>
      <c r="D67" s="217"/>
      <c r="E67" s="217"/>
      <c r="F67" s="217"/>
      <c r="G67" s="217"/>
      <c r="H67" s="217"/>
      <c r="I67" s="217"/>
      <c r="J67" s="217"/>
    </row>
    <row r="68" spans="3:10">
      <c r="C68" s="217"/>
      <c r="D68" s="217"/>
      <c r="E68" s="217"/>
      <c r="F68" s="217"/>
      <c r="G68" s="217"/>
      <c r="H68" s="217"/>
      <c r="I68" s="217"/>
      <c r="J68" s="217"/>
    </row>
    <row r="69" spans="3:10">
      <c r="C69" s="217"/>
      <c r="D69" s="217"/>
      <c r="E69" s="217"/>
      <c r="F69" s="217"/>
      <c r="G69" s="217"/>
      <c r="H69" s="217"/>
      <c r="I69" s="217"/>
      <c r="J69" s="217"/>
    </row>
    <row r="70" spans="3:10">
      <c r="C70" s="217"/>
      <c r="D70" s="217"/>
      <c r="E70" s="217"/>
      <c r="F70" s="217"/>
      <c r="G70" s="217"/>
      <c r="H70" s="217"/>
      <c r="I70" s="217"/>
      <c r="J70" s="217"/>
    </row>
    <row r="71" spans="3:10">
      <c r="C71" s="217"/>
      <c r="D71" s="217"/>
      <c r="E71" s="217"/>
      <c r="F71" s="217"/>
      <c r="G71" s="217"/>
      <c r="H71" s="217"/>
      <c r="I71" s="217"/>
      <c r="J71" s="217"/>
    </row>
    <row r="72" spans="3:10">
      <c r="C72" s="217"/>
      <c r="D72" s="217"/>
      <c r="E72" s="217"/>
      <c r="F72" s="217"/>
      <c r="G72" s="217"/>
      <c r="H72" s="217"/>
      <c r="I72" s="217"/>
      <c r="J72" s="217"/>
    </row>
    <row r="73" spans="3:10">
      <c r="C73" s="217"/>
      <c r="D73" s="217"/>
      <c r="E73" s="217"/>
      <c r="F73" s="217"/>
      <c r="G73" s="217"/>
      <c r="H73" s="217"/>
      <c r="I73" s="217"/>
      <c r="J73" s="217"/>
    </row>
    <row r="74" spans="3:10">
      <c r="C74" s="217"/>
      <c r="D74" s="217"/>
      <c r="E74" s="217"/>
      <c r="F74" s="217"/>
      <c r="G74" s="217"/>
      <c r="H74" s="217"/>
      <c r="I74" s="217"/>
      <c r="J74" s="217"/>
    </row>
    <row r="75" spans="3:10">
      <c r="C75" s="217"/>
      <c r="D75" s="217"/>
      <c r="E75" s="217"/>
      <c r="F75" s="217"/>
      <c r="G75" s="217"/>
      <c r="H75" s="217"/>
      <c r="I75" s="217"/>
      <c r="J75" s="217"/>
    </row>
    <row r="76" spans="3:10">
      <c r="C76" s="217"/>
      <c r="D76" s="217"/>
      <c r="E76" s="217"/>
      <c r="F76" s="217"/>
      <c r="G76" s="217"/>
      <c r="H76" s="217"/>
      <c r="I76" s="217"/>
      <c r="J76" s="217"/>
    </row>
    <row r="77" spans="3:10">
      <c r="C77" s="217"/>
      <c r="D77" s="217"/>
      <c r="E77" s="217"/>
      <c r="F77" s="217"/>
      <c r="G77" s="217"/>
      <c r="H77" s="217"/>
      <c r="I77" s="217"/>
      <c r="J77" s="217"/>
    </row>
    <row r="78" spans="3:10">
      <c r="C78" s="217"/>
      <c r="D78" s="217"/>
      <c r="E78" s="217"/>
      <c r="F78" s="217"/>
      <c r="G78" s="217"/>
      <c r="H78" s="217"/>
      <c r="I78" s="217"/>
      <c r="J78" s="217"/>
    </row>
    <row r="79" spans="3:10">
      <c r="C79" s="217"/>
      <c r="D79" s="217"/>
      <c r="E79" s="217"/>
      <c r="F79" s="217"/>
      <c r="G79" s="217"/>
      <c r="H79" s="217"/>
      <c r="I79" s="217"/>
      <c r="J79" s="217"/>
    </row>
    <row r="80" spans="3:10">
      <c r="C80" s="217"/>
      <c r="D80" s="217"/>
      <c r="E80" s="217"/>
      <c r="F80" s="217"/>
      <c r="G80" s="217"/>
      <c r="H80" s="217"/>
      <c r="I80" s="217"/>
      <c r="J80" s="217"/>
    </row>
    <row r="81" spans="3:10">
      <c r="C81" s="217"/>
      <c r="D81" s="217"/>
      <c r="E81" s="217"/>
      <c r="F81" s="217"/>
      <c r="G81" s="217"/>
      <c r="H81" s="217"/>
      <c r="I81" s="217"/>
      <c r="J81" s="217"/>
    </row>
    <row r="82" spans="3:10">
      <c r="C82" s="217"/>
      <c r="D82" s="217"/>
      <c r="E82" s="217"/>
      <c r="F82" s="217"/>
      <c r="G82" s="217"/>
      <c r="H82" s="217"/>
      <c r="I82" s="217"/>
      <c r="J82" s="217"/>
    </row>
    <row r="83" spans="3:10">
      <c r="C83" s="217"/>
      <c r="D83" s="217"/>
      <c r="E83" s="217"/>
      <c r="F83" s="217"/>
      <c r="G83" s="217"/>
      <c r="H83" s="217"/>
      <c r="I83" s="217"/>
      <c r="J83" s="217"/>
    </row>
    <row r="84" spans="3:10">
      <c r="C84" s="217"/>
      <c r="D84" s="217"/>
      <c r="E84" s="217"/>
      <c r="F84" s="217"/>
      <c r="G84" s="217"/>
      <c r="H84" s="217"/>
      <c r="I84" s="217"/>
      <c r="J84" s="217"/>
    </row>
  </sheetData>
  <mergeCells count="24">
    <mergeCell ref="E4:I4"/>
    <mergeCell ref="E7:I7"/>
    <mergeCell ref="C10:D10"/>
    <mergeCell ref="E10:I10"/>
    <mergeCell ref="C11:D11"/>
    <mergeCell ref="C12:E12"/>
    <mergeCell ref="F12:I12"/>
    <mergeCell ref="D38:E3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37:E37"/>
    <mergeCell ref="D39:E39"/>
    <mergeCell ref="D40:E40"/>
    <mergeCell ref="D41:E41"/>
    <mergeCell ref="D42:E42"/>
    <mergeCell ref="D43:E43"/>
  </mergeCells>
  <printOptions horizontalCentered="1"/>
  <pageMargins left="0.5" right="0.5" top="0.75" bottom="0.75" header="0.5" footer="0.5"/>
  <pageSetup scale="82" fitToHeight="0" orientation="portrait" r:id="rId1"/>
  <headerFooter alignWithMargins="0">
    <oddFooter>&amp;L&amp;8&amp;Z&amp;F
- &amp;A&amp;R&amp;8P &amp;P/&amp;N
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67"/>
  <sheetViews>
    <sheetView topLeftCell="A106" zoomScaleNormal="100" workbookViewId="0">
      <selection activeCell="A116" sqref="A1:XFD1048576"/>
    </sheetView>
  </sheetViews>
  <sheetFormatPr defaultColWidth="8.109375" defaultRowHeight="13.2"/>
  <cols>
    <col min="1" max="1" width="122.5546875" style="271" customWidth="1"/>
    <col min="2" max="10" width="8.109375" style="89"/>
    <col min="11" max="11" width="24.44140625" style="89" customWidth="1"/>
    <col min="12" max="12" width="17.88671875" style="89" customWidth="1"/>
    <col min="13" max="16384" width="8.109375" style="89"/>
  </cols>
  <sheetData>
    <row r="1" spans="1:11">
      <c r="A1" s="265" t="s">
        <v>208</v>
      </c>
      <c r="B1" s="260"/>
      <c r="C1" s="260"/>
      <c r="D1" s="260"/>
      <c r="E1" s="260"/>
      <c r="F1" s="260"/>
      <c r="G1" s="260"/>
      <c r="H1" s="260"/>
      <c r="I1" s="261"/>
      <c r="J1" s="261"/>
      <c r="K1" s="261"/>
    </row>
    <row r="2" spans="1:11">
      <c r="A2" s="265" t="s">
        <v>30</v>
      </c>
      <c r="B2" s="260"/>
      <c r="C2" s="260"/>
      <c r="D2" s="260"/>
      <c r="E2" s="260"/>
      <c r="F2" s="260"/>
      <c r="G2" s="260"/>
      <c r="H2" s="260"/>
      <c r="I2" s="261"/>
      <c r="J2" s="261"/>
      <c r="K2" s="261"/>
    </row>
    <row r="3" spans="1:11">
      <c r="A3" s="266" t="s">
        <v>54</v>
      </c>
      <c r="B3" s="260"/>
      <c r="C3" s="260"/>
      <c r="D3" s="260"/>
      <c r="E3" s="260"/>
      <c r="F3" s="260"/>
      <c r="G3" s="260"/>
      <c r="H3" s="260"/>
      <c r="I3" s="261"/>
      <c r="J3" s="261"/>
      <c r="K3" s="261"/>
    </row>
    <row r="4" spans="1:11">
      <c r="A4" s="265" t="s">
        <v>209</v>
      </c>
      <c r="B4" s="260"/>
      <c r="C4" s="260"/>
      <c r="D4" s="260"/>
      <c r="E4" s="260" t="s">
        <v>292</v>
      </c>
      <c r="F4" s="260"/>
      <c r="G4" s="260"/>
      <c r="H4" s="260"/>
      <c r="I4" s="261"/>
      <c r="J4" s="261"/>
      <c r="K4" s="261"/>
    </row>
    <row r="5" spans="1:11">
      <c r="A5" s="171"/>
      <c r="B5" s="260"/>
      <c r="C5" s="260"/>
      <c r="D5" s="260"/>
      <c r="E5" s="260"/>
      <c r="F5" s="260"/>
      <c r="G5" s="260"/>
      <c r="H5" s="260"/>
      <c r="I5" s="261"/>
      <c r="J5" s="261"/>
      <c r="K5" s="261"/>
    </row>
    <row r="6" spans="1:11">
      <c r="A6" s="170"/>
      <c r="B6" s="261"/>
      <c r="C6" s="261"/>
      <c r="D6" s="261"/>
      <c r="E6" s="261"/>
      <c r="F6" s="261"/>
      <c r="G6" s="261"/>
      <c r="H6" s="261"/>
      <c r="I6" s="261"/>
      <c r="J6" s="261"/>
      <c r="K6" s="261"/>
    </row>
    <row r="7" spans="1:11">
      <c r="A7" s="173" t="s">
        <v>210</v>
      </c>
      <c r="B7" s="261"/>
      <c r="C7" s="261"/>
      <c r="D7" s="261"/>
      <c r="E7" s="261"/>
      <c r="F7" s="261"/>
      <c r="G7" s="261"/>
      <c r="H7" s="261"/>
      <c r="I7" s="261"/>
      <c r="J7" s="261"/>
      <c r="K7" s="261"/>
    </row>
    <row r="8" spans="1:11">
      <c r="A8" s="170" t="s">
        <v>211</v>
      </c>
      <c r="B8" s="261"/>
      <c r="C8" s="261"/>
      <c r="D8" s="261"/>
      <c r="E8" s="261"/>
      <c r="F8" s="261"/>
      <c r="G8" s="261"/>
      <c r="H8" s="261"/>
      <c r="I8" s="261"/>
      <c r="J8" s="261"/>
      <c r="K8" s="261"/>
    </row>
    <row r="9" spans="1:11">
      <c r="A9" s="170" t="s">
        <v>212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</row>
    <row r="10" spans="1:11">
      <c r="A10" s="170" t="s">
        <v>213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61"/>
    </row>
    <row r="11" spans="1:11">
      <c r="A11" s="170"/>
      <c r="B11" s="261"/>
      <c r="C11" s="261"/>
      <c r="D11" s="261"/>
      <c r="E11" s="261"/>
      <c r="F11" s="261"/>
      <c r="G11" s="261"/>
      <c r="H11" s="261"/>
      <c r="I11" s="261"/>
      <c r="J11" s="261"/>
      <c r="K11" s="261"/>
    </row>
    <row r="12" spans="1:11">
      <c r="A12" s="170" t="s">
        <v>214</v>
      </c>
      <c r="B12" s="261"/>
      <c r="C12" s="261"/>
      <c r="D12" s="261"/>
      <c r="E12" s="261"/>
      <c r="F12" s="261"/>
      <c r="G12" s="261"/>
      <c r="H12" s="261"/>
      <c r="I12" s="261"/>
      <c r="J12" s="261"/>
      <c r="K12" s="261"/>
    </row>
    <row r="13" spans="1:11">
      <c r="A13" s="170" t="s">
        <v>215</v>
      </c>
      <c r="B13" s="261"/>
      <c r="C13" s="261"/>
      <c r="D13" s="261"/>
      <c r="E13" s="261"/>
      <c r="F13" s="261"/>
      <c r="G13" s="261"/>
      <c r="H13" s="261"/>
      <c r="I13" s="261"/>
      <c r="J13" s="261"/>
      <c r="K13" s="261"/>
    </row>
    <row r="14" spans="1:11">
      <c r="A14" s="170" t="s">
        <v>216</v>
      </c>
      <c r="B14" s="261"/>
      <c r="C14" s="261"/>
      <c r="D14" s="261"/>
      <c r="E14" s="261"/>
      <c r="F14" s="261"/>
      <c r="G14" s="261"/>
      <c r="H14" s="261"/>
      <c r="I14" s="261"/>
      <c r="J14" s="261"/>
      <c r="K14" s="261"/>
    </row>
    <row r="15" spans="1:11">
      <c r="A15" s="170"/>
      <c r="B15" s="261"/>
      <c r="C15" s="261"/>
      <c r="D15" s="261"/>
      <c r="E15" s="261"/>
      <c r="F15" s="261"/>
      <c r="G15" s="261"/>
      <c r="H15" s="261"/>
      <c r="I15" s="261"/>
      <c r="J15" s="261"/>
      <c r="K15" s="261"/>
    </row>
    <row r="16" spans="1:11">
      <c r="A16" s="267" t="s">
        <v>217</v>
      </c>
      <c r="B16" s="261"/>
      <c r="C16" s="261"/>
      <c r="D16" s="261"/>
      <c r="E16" s="261"/>
      <c r="F16" s="261"/>
      <c r="G16" s="261"/>
      <c r="H16" s="261"/>
      <c r="I16" s="261"/>
      <c r="J16" s="261"/>
      <c r="K16" s="261"/>
    </row>
    <row r="17" spans="1:11">
      <c r="A17" s="170"/>
      <c r="B17" s="261"/>
      <c r="C17" s="261"/>
      <c r="D17" s="261"/>
      <c r="E17" s="261"/>
      <c r="F17" s="261"/>
      <c r="G17" s="261"/>
      <c r="H17" s="261"/>
      <c r="I17" s="261"/>
      <c r="J17" s="261"/>
      <c r="K17" s="261"/>
    </row>
    <row r="18" spans="1:11">
      <c r="A18" s="170" t="s">
        <v>218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61"/>
    </row>
    <row r="19" spans="1:11">
      <c r="A19" s="170" t="s">
        <v>219</v>
      </c>
      <c r="B19" s="261"/>
      <c r="C19" s="261"/>
      <c r="D19" s="261"/>
      <c r="E19" s="261"/>
      <c r="F19" s="261"/>
      <c r="G19" s="261"/>
      <c r="H19" s="261"/>
      <c r="I19" s="261"/>
      <c r="J19" s="261"/>
      <c r="K19" s="261"/>
    </row>
    <row r="20" spans="1:11">
      <c r="A20" s="170" t="s">
        <v>220</v>
      </c>
      <c r="B20" s="261"/>
      <c r="C20" s="261"/>
      <c r="D20" s="261"/>
      <c r="E20" s="261"/>
      <c r="F20" s="261"/>
      <c r="G20" s="261"/>
      <c r="H20" s="261"/>
      <c r="I20" s="261"/>
      <c r="J20" s="261"/>
      <c r="K20" s="261"/>
    </row>
    <row r="21" spans="1:11">
      <c r="A21" s="170" t="s">
        <v>221</v>
      </c>
      <c r="B21" s="261"/>
      <c r="C21" s="261"/>
      <c r="D21" s="261"/>
      <c r="E21" s="261"/>
      <c r="F21" s="261"/>
      <c r="G21" s="261"/>
      <c r="H21" s="261"/>
      <c r="I21" s="261"/>
      <c r="J21" s="261"/>
      <c r="K21" s="261"/>
    </row>
    <row r="22" spans="1:11">
      <c r="A22" s="170" t="s">
        <v>222</v>
      </c>
      <c r="B22" s="261"/>
      <c r="C22" s="261"/>
      <c r="D22" s="261"/>
      <c r="E22" s="261"/>
      <c r="F22" s="261"/>
      <c r="G22" s="261"/>
      <c r="H22" s="261"/>
      <c r="I22" s="261"/>
      <c r="J22" s="261"/>
      <c r="K22" s="261"/>
    </row>
    <row r="23" spans="1:11">
      <c r="A23" s="170" t="s">
        <v>223</v>
      </c>
      <c r="B23" s="261"/>
      <c r="C23" s="261"/>
      <c r="D23" s="261"/>
      <c r="E23" s="261"/>
      <c r="F23" s="261"/>
      <c r="G23" s="261"/>
      <c r="H23" s="261"/>
      <c r="I23" s="261"/>
      <c r="J23" s="261"/>
      <c r="K23" s="261"/>
    </row>
    <row r="24" spans="1:11">
      <c r="A24" s="170" t="s">
        <v>224</v>
      </c>
      <c r="B24" s="261"/>
      <c r="C24" s="261"/>
      <c r="D24" s="261"/>
      <c r="E24" s="261"/>
      <c r="F24" s="261"/>
      <c r="G24" s="261"/>
      <c r="H24" s="261"/>
      <c r="I24" s="261"/>
      <c r="J24" s="261"/>
      <c r="K24" s="261"/>
    </row>
    <row r="25" spans="1:11">
      <c r="A25" s="170" t="s">
        <v>225</v>
      </c>
      <c r="B25" s="261"/>
      <c r="C25" s="261"/>
      <c r="D25" s="261"/>
      <c r="E25" s="261"/>
      <c r="F25" s="261"/>
      <c r="G25" s="261"/>
      <c r="H25" s="261"/>
      <c r="I25" s="261"/>
      <c r="J25" s="261"/>
      <c r="K25" s="261"/>
    </row>
    <row r="26" spans="1:11">
      <c r="A26" s="170" t="s">
        <v>226</v>
      </c>
      <c r="B26" s="261"/>
      <c r="C26" s="261"/>
      <c r="D26" s="261"/>
      <c r="E26" s="261"/>
      <c r="F26" s="261"/>
      <c r="G26" s="261"/>
      <c r="H26" s="261"/>
      <c r="I26" s="261"/>
      <c r="J26" s="261"/>
      <c r="K26" s="261"/>
    </row>
    <row r="27" spans="1:11">
      <c r="A27" s="170" t="s">
        <v>227</v>
      </c>
      <c r="B27" s="261"/>
      <c r="C27" s="261"/>
      <c r="D27" s="261"/>
      <c r="E27" s="261"/>
      <c r="F27" s="261"/>
      <c r="G27" s="261"/>
      <c r="H27" s="261"/>
      <c r="I27" s="261"/>
      <c r="J27" s="261"/>
      <c r="K27" s="261"/>
    </row>
    <row r="28" spans="1:11">
      <c r="A28" s="170"/>
      <c r="B28" s="261"/>
      <c r="C28" s="261"/>
      <c r="D28" s="261"/>
      <c r="E28" s="261"/>
      <c r="F28" s="261"/>
      <c r="G28" s="261"/>
      <c r="H28" s="261"/>
      <c r="I28" s="261"/>
      <c r="J28" s="261"/>
      <c r="K28" s="261"/>
    </row>
    <row r="29" spans="1:11">
      <c r="A29" s="268" t="s">
        <v>293</v>
      </c>
      <c r="B29" s="261"/>
      <c r="C29" s="261"/>
      <c r="D29" s="261"/>
      <c r="E29" s="261"/>
      <c r="F29" s="261"/>
      <c r="G29" s="261"/>
      <c r="H29" s="261"/>
      <c r="I29" s="261"/>
      <c r="J29" s="261"/>
      <c r="K29" s="261"/>
    </row>
    <row r="30" spans="1:11">
      <c r="A30" s="170"/>
      <c r="B30" s="261"/>
      <c r="C30" s="261"/>
      <c r="D30" s="261"/>
      <c r="E30" s="261"/>
      <c r="F30" s="261"/>
      <c r="G30" s="261"/>
      <c r="H30" s="261"/>
      <c r="I30" s="261"/>
      <c r="J30" s="261"/>
      <c r="K30" s="261"/>
    </row>
    <row r="31" spans="1:11">
      <c r="A31" s="269" t="s">
        <v>71</v>
      </c>
      <c r="B31" s="261"/>
      <c r="C31" s="261"/>
      <c r="D31" s="261"/>
      <c r="E31" s="261"/>
      <c r="F31" s="261"/>
      <c r="G31" s="261"/>
      <c r="H31" s="261"/>
      <c r="I31" s="261"/>
      <c r="J31" s="261"/>
      <c r="K31" s="261"/>
    </row>
    <row r="32" spans="1:11">
      <c r="A32" s="170" t="s">
        <v>228</v>
      </c>
      <c r="B32" s="261"/>
      <c r="C32" s="261"/>
      <c r="D32" s="261"/>
      <c r="E32" s="261"/>
      <c r="F32" s="261"/>
      <c r="G32" s="261"/>
      <c r="H32" s="261"/>
      <c r="I32" s="261"/>
      <c r="J32" s="261"/>
      <c r="K32" s="261"/>
    </row>
    <row r="33" spans="1:11">
      <c r="A33" s="170"/>
      <c r="B33" s="261"/>
      <c r="C33" s="261"/>
      <c r="D33" s="261"/>
      <c r="E33" s="261"/>
      <c r="F33" s="261"/>
      <c r="G33" s="261"/>
      <c r="H33" s="261"/>
      <c r="I33" s="261"/>
      <c r="J33" s="261"/>
      <c r="K33" s="261"/>
    </row>
    <row r="34" spans="1:11">
      <c r="A34" s="269" t="s">
        <v>72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</row>
    <row r="35" spans="1:11">
      <c r="A35" s="267"/>
      <c r="B35" s="261"/>
      <c r="C35" s="261"/>
      <c r="D35" s="261"/>
      <c r="E35" s="261"/>
      <c r="F35" s="261"/>
      <c r="G35" s="261"/>
      <c r="H35" s="261"/>
      <c r="I35" s="261"/>
      <c r="J35" s="261"/>
      <c r="K35" s="261"/>
    </row>
    <row r="36" spans="1:11">
      <c r="A36" s="170" t="s">
        <v>229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</row>
    <row r="37" spans="1:11">
      <c r="A37" s="170" t="s">
        <v>230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61"/>
    </row>
    <row r="38" spans="1:11">
      <c r="A38" s="170" t="s">
        <v>231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</row>
    <row r="39" spans="1:11">
      <c r="A39" s="170" t="s">
        <v>232</v>
      </c>
      <c r="B39" s="261"/>
      <c r="C39" s="261"/>
      <c r="D39" s="261"/>
      <c r="E39" s="261"/>
      <c r="F39" s="261"/>
      <c r="G39" s="261"/>
      <c r="H39" s="261"/>
      <c r="I39" s="261"/>
      <c r="J39" s="261"/>
      <c r="K39" s="261"/>
    </row>
    <row r="40" spans="1:11">
      <c r="A40" s="270" t="s">
        <v>233</v>
      </c>
      <c r="B40" s="261"/>
      <c r="C40" s="261"/>
      <c r="D40" s="261"/>
      <c r="E40" s="261"/>
      <c r="F40" s="261"/>
      <c r="G40" s="261"/>
      <c r="H40" s="261"/>
      <c r="I40" s="261"/>
      <c r="J40" s="261"/>
      <c r="K40" s="261"/>
    </row>
    <row r="41" spans="1:11">
      <c r="A41" s="270"/>
      <c r="B41" s="261"/>
      <c r="C41" s="261"/>
      <c r="D41" s="261"/>
      <c r="E41" s="261"/>
      <c r="F41" s="261"/>
      <c r="G41" s="261"/>
      <c r="H41" s="261"/>
      <c r="I41" s="261"/>
      <c r="J41" s="261"/>
      <c r="K41" s="261"/>
    </row>
    <row r="42" spans="1:11">
      <c r="A42" s="270" t="s">
        <v>286</v>
      </c>
      <c r="B42" s="261"/>
      <c r="C42" s="261"/>
      <c r="D42" s="261"/>
      <c r="E42" s="261"/>
      <c r="F42" s="261"/>
      <c r="G42" s="261"/>
      <c r="H42" s="261"/>
      <c r="I42" s="261"/>
      <c r="J42" s="261"/>
      <c r="K42" s="261"/>
    </row>
    <row r="43" spans="1:11">
      <c r="A43" s="270" t="s">
        <v>234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61"/>
    </row>
    <row r="44" spans="1:11">
      <c r="A44" s="270"/>
      <c r="B44" s="261"/>
      <c r="C44" s="261"/>
      <c r="D44" s="261"/>
      <c r="E44" s="261"/>
      <c r="F44" s="261"/>
      <c r="G44" s="261"/>
      <c r="H44" s="261"/>
      <c r="I44" s="261"/>
      <c r="J44" s="261"/>
      <c r="K44" s="261"/>
    </row>
    <row r="45" spans="1:11">
      <c r="A45" s="215" t="s">
        <v>287</v>
      </c>
      <c r="B45" s="261"/>
      <c r="C45" s="261"/>
      <c r="D45" s="261"/>
      <c r="E45" s="261"/>
      <c r="F45" s="261"/>
      <c r="G45" s="261"/>
      <c r="H45" s="261"/>
      <c r="I45" s="261"/>
      <c r="J45" s="261"/>
      <c r="K45" s="261"/>
    </row>
    <row r="46" spans="1:11">
      <c r="A46" s="270" t="s">
        <v>235</v>
      </c>
      <c r="B46" s="261"/>
      <c r="C46" s="261"/>
      <c r="D46" s="261"/>
      <c r="E46" s="261"/>
      <c r="F46" s="261"/>
      <c r="G46" s="261"/>
      <c r="H46" s="261"/>
      <c r="I46" s="261"/>
      <c r="J46" s="261"/>
      <c r="K46" s="261"/>
    </row>
    <row r="47" spans="1:11">
      <c r="A47" s="170"/>
      <c r="B47" s="261"/>
      <c r="C47" s="261"/>
      <c r="D47" s="261"/>
      <c r="E47" s="261"/>
      <c r="F47" s="261"/>
      <c r="G47" s="261"/>
      <c r="H47" s="261"/>
      <c r="I47" s="261"/>
      <c r="J47" s="261"/>
      <c r="K47" s="261"/>
    </row>
    <row r="48" spans="1:11">
      <c r="A48" s="173" t="s">
        <v>236</v>
      </c>
      <c r="B48" s="261"/>
      <c r="C48" s="261"/>
      <c r="D48" s="261"/>
      <c r="E48" s="261"/>
      <c r="F48" s="261"/>
      <c r="G48" s="261"/>
      <c r="H48" s="261"/>
      <c r="I48" s="261"/>
      <c r="J48" s="261"/>
      <c r="K48" s="261"/>
    </row>
    <row r="49" spans="1:11">
      <c r="A49" s="170"/>
      <c r="B49" s="261"/>
      <c r="C49" s="261"/>
      <c r="D49" s="261"/>
      <c r="E49" s="261"/>
      <c r="F49" s="261"/>
      <c r="G49" s="261"/>
      <c r="H49" s="261"/>
      <c r="I49" s="261"/>
      <c r="J49" s="261"/>
      <c r="K49" s="261"/>
    </row>
    <row r="50" spans="1:11">
      <c r="A50" s="170" t="s">
        <v>237</v>
      </c>
      <c r="B50" s="261"/>
      <c r="C50" s="261"/>
      <c r="D50" s="261"/>
      <c r="E50" s="261"/>
      <c r="F50" s="261"/>
      <c r="G50" s="261"/>
      <c r="H50" s="261"/>
      <c r="I50" s="261"/>
      <c r="J50" s="261"/>
      <c r="K50" s="261"/>
    </row>
    <row r="51" spans="1:11">
      <c r="A51" s="170"/>
      <c r="B51" s="261"/>
      <c r="C51" s="261"/>
      <c r="D51" s="261"/>
      <c r="E51" s="261"/>
      <c r="F51" s="261"/>
      <c r="G51" s="261"/>
      <c r="H51" s="261"/>
      <c r="I51" s="261"/>
      <c r="J51" s="261"/>
      <c r="K51" s="261"/>
    </row>
    <row r="52" spans="1:11">
      <c r="A52" s="170" t="s">
        <v>238</v>
      </c>
      <c r="B52" s="261"/>
      <c r="C52" s="261"/>
      <c r="D52" s="261"/>
      <c r="E52" s="261"/>
      <c r="F52" s="261"/>
      <c r="G52" s="261"/>
      <c r="H52" s="261"/>
      <c r="I52" s="261"/>
      <c r="J52" s="261"/>
      <c r="K52" s="261"/>
    </row>
    <row r="53" spans="1:11">
      <c r="A53" s="170" t="s">
        <v>239</v>
      </c>
      <c r="B53" s="261"/>
      <c r="C53" s="261"/>
      <c r="D53" s="261"/>
      <c r="E53" s="261"/>
      <c r="F53" s="261"/>
      <c r="G53" s="261"/>
      <c r="H53" s="261"/>
      <c r="I53" s="261"/>
      <c r="J53" s="261"/>
      <c r="K53" s="261"/>
    </row>
    <row r="54" spans="1:11">
      <c r="A54" s="170"/>
      <c r="B54" s="261"/>
      <c r="C54" s="261"/>
      <c r="D54" s="261"/>
      <c r="E54" s="261"/>
      <c r="F54" s="261"/>
      <c r="G54" s="261"/>
      <c r="H54" s="261"/>
      <c r="I54" s="261"/>
      <c r="J54" s="261"/>
      <c r="K54" s="261"/>
    </row>
    <row r="55" spans="1:11">
      <c r="A55" s="170" t="s">
        <v>240</v>
      </c>
      <c r="B55" s="261"/>
      <c r="C55" s="261"/>
      <c r="D55" s="261"/>
      <c r="E55" s="261"/>
      <c r="F55" s="261"/>
      <c r="G55" s="261"/>
      <c r="H55" s="261"/>
      <c r="I55" s="261"/>
      <c r="J55" s="261"/>
      <c r="K55" s="261"/>
    </row>
    <row r="56" spans="1:11">
      <c r="A56" s="170" t="s">
        <v>241</v>
      </c>
      <c r="B56" s="261"/>
      <c r="C56" s="261"/>
      <c r="D56" s="261"/>
      <c r="E56" s="261"/>
      <c r="F56" s="261"/>
      <c r="G56" s="261"/>
      <c r="H56" s="261"/>
      <c r="I56" s="261"/>
      <c r="J56" s="261"/>
      <c r="K56" s="261"/>
    </row>
    <row r="57" spans="1:11">
      <c r="A57" s="170"/>
      <c r="B57" s="261"/>
      <c r="C57" s="261"/>
      <c r="D57" s="261"/>
      <c r="E57" s="261"/>
      <c r="F57" s="261"/>
      <c r="G57" s="261"/>
      <c r="H57" s="261"/>
      <c r="I57" s="261"/>
      <c r="J57" s="261"/>
      <c r="K57" s="261"/>
    </row>
    <row r="58" spans="1:11">
      <c r="A58" s="170" t="s">
        <v>242</v>
      </c>
      <c r="B58" s="261"/>
      <c r="C58" s="261"/>
      <c r="D58" s="261"/>
      <c r="E58" s="261"/>
      <c r="F58" s="261"/>
      <c r="G58" s="261"/>
      <c r="H58" s="261"/>
      <c r="I58" s="261"/>
      <c r="J58" s="261"/>
      <c r="K58" s="261"/>
    </row>
    <row r="59" spans="1:11">
      <c r="A59" s="270" t="s">
        <v>243</v>
      </c>
      <c r="B59" s="261"/>
      <c r="C59" s="261"/>
      <c r="D59" s="261"/>
      <c r="E59" s="261"/>
      <c r="F59" s="261"/>
      <c r="G59" s="261"/>
      <c r="H59" s="261"/>
      <c r="I59" s="261"/>
      <c r="J59" s="261"/>
      <c r="K59" s="261"/>
    </row>
    <row r="60" spans="1:11">
      <c r="A60" s="170"/>
      <c r="B60" s="261"/>
      <c r="C60" s="261"/>
      <c r="D60" s="261"/>
      <c r="E60" s="261"/>
      <c r="F60" s="261"/>
      <c r="G60" s="261"/>
      <c r="H60" s="261"/>
      <c r="I60" s="261"/>
      <c r="J60" s="261"/>
      <c r="K60" s="261"/>
    </row>
    <row r="61" spans="1:11">
      <c r="A61" s="170" t="s">
        <v>244</v>
      </c>
      <c r="B61" s="261"/>
      <c r="C61" s="261"/>
      <c r="D61" s="261"/>
      <c r="E61" s="261"/>
      <c r="F61" s="261"/>
      <c r="G61" s="261"/>
      <c r="H61" s="261"/>
      <c r="I61" s="261"/>
      <c r="J61" s="261"/>
      <c r="K61" s="261"/>
    </row>
    <row r="62" spans="1:11">
      <c r="A62" s="170" t="s">
        <v>245</v>
      </c>
      <c r="B62" s="261"/>
      <c r="C62" s="261"/>
      <c r="D62" s="261"/>
      <c r="E62" s="261"/>
      <c r="F62" s="261"/>
      <c r="G62" s="261"/>
      <c r="H62" s="261"/>
      <c r="I62" s="261"/>
      <c r="J62" s="261"/>
      <c r="K62" s="261"/>
    </row>
    <row r="63" spans="1:11">
      <c r="A63" s="170"/>
      <c r="B63" s="261"/>
      <c r="C63" s="261"/>
      <c r="D63" s="261"/>
      <c r="E63" s="261"/>
      <c r="F63" s="261"/>
      <c r="G63" s="261"/>
      <c r="H63" s="261"/>
      <c r="I63" s="261"/>
      <c r="J63" s="261"/>
      <c r="K63" s="261"/>
    </row>
    <row r="64" spans="1:11">
      <c r="A64" s="170" t="s">
        <v>246</v>
      </c>
      <c r="B64" s="261"/>
      <c r="C64" s="261"/>
      <c r="D64" s="261"/>
      <c r="E64" s="261"/>
      <c r="F64" s="261"/>
      <c r="G64" s="261"/>
      <c r="H64" s="261"/>
      <c r="I64" s="261"/>
      <c r="J64" s="261"/>
      <c r="K64" s="261"/>
    </row>
    <row r="65" spans="1:11">
      <c r="A65" s="170" t="s">
        <v>247</v>
      </c>
      <c r="B65" s="261"/>
      <c r="C65" s="261"/>
      <c r="D65" s="261"/>
      <c r="E65" s="261"/>
      <c r="F65" s="261"/>
      <c r="G65" s="261"/>
      <c r="H65" s="261"/>
      <c r="I65" s="261"/>
      <c r="J65" s="261"/>
      <c r="K65" s="261"/>
    </row>
    <row r="66" spans="1:11">
      <c r="A66" s="170"/>
      <c r="B66" s="261"/>
      <c r="C66" s="261"/>
      <c r="D66" s="261"/>
      <c r="E66" s="261"/>
      <c r="F66" s="261"/>
      <c r="G66" s="261"/>
      <c r="H66" s="261"/>
      <c r="I66" s="261"/>
      <c r="J66" s="261"/>
      <c r="K66" s="261"/>
    </row>
    <row r="67" spans="1:11">
      <c r="A67" s="170" t="s">
        <v>248</v>
      </c>
      <c r="B67" s="261"/>
      <c r="C67" s="261"/>
      <c r="D67" s="261"/>
      <c r="E67" s="261"/>
      <c r="F67" s="261"/>
      <c r="G67" s="261"/>
      <c r="H67" s="261"/>
      <c r="I67" s="261"/>
      <c r="J67" s="261"/>
      <c r="K67" s="261"/>
    </row>
    <row r="68" spans="1:11">
      <c r="A68" s="170"/>
      <c r="B68" s="261"/>
      <c r="C68" s="261"/>
      <c r="D68" s="261"/>
      <c r="E68" s="261"/>
      <c r="F68" s="261"/>
      <c r="G68" s="261"/>
      <c r="H68" s="261"/>
      <c r="I68" s="261"/>
      <c r="J68" s="261"/>
      <c r="K68" s="261"/>
    </row>
    <row r="69" spans="1:11">
      <c r="A69" s="170" t="s">
        <v>249</v>
      </c>
      <c r="B69" s="261"/>
      <c r="C69" s="261"/>
      <c r="D69" s="261"/>
      <c r="E69" s="261"/>
      <c r="F69" s="261"/>
      <c r="G69" s="261"/>
      <c r="H69" s="261"/>
      <c r="I69" s="261"/>
      <c r="J69" s="261"/>
      <c r="K69" s="261"/>
    </row>
    <row r="70" spans="1:11">
      <c r="A70" s="170" t="s">
        <v>250</v>
      </c>
      <c r="B70" s="261"/>
      <c r="C70" s="261"/>
      <c r="D70" s="261"/>
      <c r="E70" s="261"/>
      <c r="F70" s="261"/>
      <c r="G70" s="261"/>
      <c r="H70" s="261"/>
      <c r="I70" s="261"/>
      <c r="J70" s="261"/>
      <c r="K70" s="261"/>
    </row>
    <row r="71" spans="1:11">
      <c r="A71" s="170"/>
      <c r="B71" s="261"/>
      <c r="C71" s="261"/>
      <c r="D71" s="261"/>
      <c r="E71" s="261"/>
      <c r="F71" s="261"/>
      <c r="G71" s="261"/>
      <c r="H71" s="261"/>
      <c r="I71" s="261"/>
      <c r="J71" s="261"/>
      <c r="K71" s="261"/>
    </row>
    <row r="72" spans="1:11">
      <c r="A72" s="170" t="s">
        <v>251</v>
      </c>
      <c r="B72" s="261"/>
      <c r="C72" s="261"/>
      <c r="D72" s="261"/>
      <c r="E72" s="261"/>
      <c r="F72" s="261"/>
      <c r="G72" s="261"/>
      <c r="H72" s="261"/>
      <c r="I72" s="261"/>
      <c r="J72" s="261"/>
      <c r="K72" s="261"/>
    </row>
    <row r="73" spans="1:11">
      <c r="A73" s="170"/>
      <c r="B73" s="261"/>
      <c r="C73" s="261"/>
      <c r="D73" s="261"/>
      <c r="E73" s="261"/>
      <c r="F73" s="261"/>
      <c r="G73" s="261"/>
      <c r="H73" s="261"/>
      <c r="I73" s="261"/>
      <c r="J73" s="261"/>
      <c r="K73" s="261"/>
    </row>
    <row r="74" spans="1:11">
      <c r="A74" s="170" t="s">
        <v>252</v>
      </c>
      <c r="B74" s="261"/>
      <c r="C74" s="261"/>
      <c r="D74" s="261"/>
      <c r="E74" s="261"/>
      <c r="F74" s="261"/>
      <c r="G74" s="261"/>
      <c r="H74" s="261"/>
      <c r="I74" s="261"/>
      <c r="J74" s="261"/>
      <c r="K74" s="261"/>
    </row>
    <row r="75" spans="1:11">
      <c r="A75" s="170" t="s">
        <v>253</v>
      </c>
      <c r="B75" s="261"/>
      <c r="C75" s="261"/>
      <c r="D75" s="261"/>
      <c r="E75" s="261"/>
      <c r="F75" s="261"/>
      <c r="G75" s="261"/>
      <c r="H75" s="261"/>
      <c r="I75" s="261"/>
      <c r="J75" s="261"/>
      <c r="K75" s="261"/>
    </row>
    <row r="76" spans="1:11">
      <c r="A76" s="170"/>
      <c r="B76" s="261"/>
      <c r="C76" s="261"/>
      <c r="D76" s="261"/>
      <c r="E76" s="261"/>
      <c r="F76" s="261"/>
      <c r="G76" s="261"/>
      <c r="H76" s="261"/>
      <c r="I76" s="261"/>
      <c r="J76" s="261"/>
      <c r="K76" s="261"/>
    </row>
    <row r="77" spans="1:11">
      <c r="A77" s="170" t="s">
        <v>254</v>
      </c>
      <c r="B77" s="261"/>
      <c r="C77" s="261"/>
      <c r="D77" s="261"/>
      <c r="E77" s="261"/>
      <c r="F77" s="261"/>
      <c r="G77" s="261"/>
      <c r="H77" s="261"/>
      <c r="I77" s="261"/>
      <c r="J77" s="261"/>
      <c r="K77" s="261"/>
    </row>
    <row r="78" spans="1:11">
      <c r="A78" s="170"/>
      <c r="B78" s="261"/>
      <c r="C78" s="261"/>
      <c r="D78" s="261"/>
      <c r="E78" s="261"/>
      <c r="F78" s="261"/>
      <c r="G78" s="261"/>
      <c r="H78" s="261"/>
      <c r="I78" s="261"/>
      <c r="J78" s="261"/>
      <c r="K78" s="261"/>
    </row>
    <row r="79" spans="1:11">
      <c r="A79" s="170" t="s">
        <v>255</v>
      </c>
      <c r="B79" s="261"/>
      <c r="C79" s="261"/>
      <c r="D79" s="261"/>
      <c r="E79" s="261"/>
      <c r="F79" s="261"/>
      <c r="G79" s="261"/>
      <c r="H79" s="261"/>
      <c r="I79" s="261"/>
      <c r="J79" s="261"/>
      <c r="K79" s="261"/>
    </row>
    <row r="80" spans="1:11">
      <c r="A80" s="170" t="s">
        <v>256</v>
      </c>
      <c r="B80" s="261"/>
      <c r="C80" s="261"/>
      <c r="D80" s="261"/>
      <c r="E80" s="261"/>
      <c r="F80" s="261"/>
      <c r="G80" s="261"/>
      <c r="H80" s="261"/>
      <c r="I80" s="261"/>
      <c r="J80" s="261"/>
      <c r="K80" s="261"/>
    </row>
    <row r="81" spans="1:11">
      <c r="A81" s="170"/>
      <c r="B81" s="261"/>
      <c r="C81" s="261"/>
      <c r="D81" s="261"/>
      <c r="E81" s="261"/>
      <c r="F81" s="261"/>
      <c r="G81" s="261"/>
      <c r="H81" s="261"/>
      <c r="I81" s="261"/>
      <c r="J81" s="261"/>
      <c r="K81" s="261"/>
    </row>
    <row r="82" spans="1:11">
      <c r="A82" s="173" t="s">
        <v>257</v>
      </c>
      <c r="B82" s="261"/>
      <c r="C82" s="261"/>
      <c r="D82" s="261"/>
      <c r="E82" s="261"/>
      <c r="F82" s="261"/>
      <c r="G82" s="261"/>
      <c r="H82" s="261"/>
      <c r="I82" s="261"/>
      <c r="J82" s="261"/>
      <c r="K82" s="261"/>
    </row>
    <row r="83" spans="1:11">
      <c r="A83" s="170"/>
      <c r="B83" s="261"/>
      <c r="C83" s="261"/>
      <c r="D83" s="261"/>
      <c r="E83" s="261"/>
      <c r="F83" s="261"/>
      <c r="G83" s="261"/>
      <c r="H83" s="261"/>
      <c r="I83" s="261"/>
      <c r="J83" s="261"/>
      <c r="K83" s="261"/>
    </row>
    <row r="84" spans="1:11">
      <c r="A84" s="170" t="s">
        <v>258</v>
      </c>
      <c r="B84" s="261"/>
      <c r="C84" s="261"/>
      <c r="D84" s="261"/>
      <c r="E84" s="261"/>
      <c r="F84" s="261"/>
      <c r="G84" s="261"/>
      <c r="H84" s="261"/>
      <c r="I84" s="261"/>
      <c r="J84" s="261"/>
      <c r="K84" s="261"/>
    </row>
    <row r="85" spans="1:11">
      <c r="A85" s="170" t="s">
        <v>259</v>
      </c>
      <c r="B85" s="261"/>
      <c r="C85" s="261"/>
      <c r="D85" s="261"/>
      <c r="E85" s="261"/>
      <c r="F85" s="261"/>
      <c r="G85" s="261"/>
      <c r="H85" s="261"/>
      <c r="I85" s="261"/>
      <c r="J85" s="261"/>
      <c r="K85" s="261"/>
    </row>
    <row r="86" spans="1:11">
      <c r="A86" s="170" t="s">
        <v>260</v>
      </c>
      <c r="B86" s="261"/>
      <c r="C86" s="261"/>
      <c r="D86" s="261"/>
      <c r="E86" s="261"/>
      <c r="F86" s="261"/>
      <c r="G86" s="261"/>
      <c r="H86" s="261"/>
      <c r="I86" s="261"/>
      <c r="J86" s="261"/>
      <c r="K86" s="261"/>
    </row>
    <row r="87" spans="1:11">
      <c r="A87" s="170"/>
      <c r="B87" s="261"/>
      <c r="C87" s="261"/>
      <c r="D87" s="261"/>
      <c r="E87" s="261"/>
      <c r="F87" s="261"/>
      <c r="G87" s="261"/>
      <c r="H87" s="261"/>
      <c r="I87" s="261"/>
      <c r="J87" s="261"/>
      <c r="K87" s="261"/>
    </row>
    <row r="88" spans="1:11">
      <c r="A88" s="170" t="s">
        <v>261</v>
      </c>
      <c r="B88" s="261"/>
      <c r="C88" s="261"/>
      <c r="D88" s="261"/>
      <c r="E88" s="261"/>
      <c r="F88" s="261"/>
      <c r="G88" s="261"/>
      <c r="H88" s="261"/>
      <c r="I88" s="261"/>
      <c r="J88" s="261"/>
      <c r="K88" s="261"/>
    </row>
    <row r="89" spans="1:11">
      <c r="A89" s="170"/>
      <c r="B89" s="261"/>
      <c r="C89" s="261"/>
      <c r="D89" s="261"/>
      <c r="E89" s="261"/>
      <c r="F89" s="261"/>
      <c r="G89" s="261"/>
      <c r="H89" s="261"/>
      <c r="I89" s="261"/>
      <c r="J89" s="261"/>
      <c r="K89" s="261"/>
    </row>
    <row r="90" spans="1:11">
      <c r="A90" s="170" t="s">
        <v>262</v>
      </c>
      <c r="B90" s="261"/>
      <c r="C90" s="261"/>
      <c r="D90" s="261"/>
      <c r="E90" s="261"/>
      <c r="F90" s="261"/>
      <c r="G90" s="261"/>
      <c r="H90" s="261"/>
      <c r="I90" s="261"/>
      <c r="J90" s="261"/>
      <c r="K90" s="261"/>
    </row>
    <row r="91" spans="1:11">
      <c r="A91" s="170"/>
      <c r="B91" s="261"/>
      <c r="C91" s="261"/>
      <c r="D91" s="261"/>
      <c r="E91" s="261"/>
      <c r="F91" s="261"/>
      <c r="G91" s="261"/>
      <c r="H91" s="261"/>
      <c r="I91" s="261"/>
      <c r="J91" s="261"/>
      <c r="K91" s="261"/>
    </row>
    <row r="92" spans="1:11">
      <c r="A92" s="170" t="s">
        <v>263</v>
      </c>
      <c r="B92" s="261"/>
      <c r="C92" s="261"/>
      <c r="D92" s="261"/>
      <c r="E92" s="261"/>
      <c r="F92" s="261"/>
      <c r="G92" s="261"/>
      <c r="H92" s="261"/>
      <c r="I92" s="261"/>
      <c r="J92" s="261"/>
      <c r="K92" s="261"/>
    </row>
    <row r="93" spans="1:11">
      <c r="A93" s="170"/>
      <c r="B93" s="261"/>
      <c r="C93" s="261"/>
      <c r="D93" s="261"/>
      <c r="E93" s="261"/>
      <c r="F93" s="261"/>
      <c r="G93" s="261"/>
      <c r="H93" s="261"/>
      <c r="I93" s="261"/>
      <c r="J93" s="261"/>
      <c r="K93" s="261"/>
    </row>
    <row r="94" spans="1:11">
      <c r="A94" s="170" t="s">
        <v>264</v>
      </c>
      <c r="B94" s="261"/>
      <c r="C94" s="261"/>
      <c r="D94" s="261"/>
      <c r="E94" s="261"/>
      <c r="F94" s="261"/>
      <c r="G94" s="261"/>
      <c r="H94" s="261"/>
      <c r="I94" s="261"/>
      <c r="J94" s="261"/>
      <c r="K94" s="261"/>
    </row>
    <row r="95" spans="1:11">
      <c r="A95" s="170"/>
      <c r="B95" s="261"/>
      <c r="C95" s="261"/>
      <c r="D95" s="261"/>
      <c r="E95" s="261"/>
      <c r="F95" s="261"/>
      <c r="G95" s="261"/>
      <c r="H95" s="261"/>
      <c r="I95" s="261"/>
      <c r="J95" s="261"/>
      <c r="K95" s="261"/>
    </row>
    <row r="96" spans="1:11">
      <c r="A96" s="170" t="s">
        <v>265</v>
      </c>
      <c r="B96" s="261"/>
      <c r="C96" s="261"/>
      <c r="D96" s="261"/>
      <c r="E96" s="261"/>
      <c r="F96" s="261"/>
      <c r="G96" s="261"/>
      <c r="H96" s="261"/>
      <c r="I96" s="261"/>
      <c r="J96" s="261"/>
      <c r="K96" s="261"/>
    </row>
    <row r="97" spans="1:11">
      <c r="A97" s="170" t="s">
        <v>266</v>
      </c>
      <c r="B97" s="261"/>
      <c r="C97" s="261"/>
      <c r="D97" s="261"/>
      <c r="E97" s="261"/>
      <c r="F97" s="261"/>
      <c r="G97" s="261"/>
      <c r="H97" s="261"/>
      <c r="I97" s="261"/>
      <c r="J97" s="261"/>
      <c r="K97" s="261"/>
    </row>
    <row r="98" spans="1:11">
      <c r="A98" s="170"/>
      <c r="B98" s="261"/>
      <c r="C98" s="261"/>
      <c r="D98" s="261"/>
      <c r="E98" s="261"/>
      <c r="F98" s="261"/>
      <c r="G98" s="261"/>
      <c r="H98" s="261"/>
      <c r="I98" s="261"/>
      <c r="J98" s="261"/>
      <c r="K98" s="261"/>
    </row>
    <row r="99" spans="1:11">
      <c r="A99" s="170" t="s">
        <v>267</v>
      </c>
      <c r="B99" s="261"/>
      <c r="C99" s="261"/>
      <c r="D99" s="261"/>
      <c r="E99" s="261"/>
      <c r="F99" s="261"/>
      <c r="G99" s="261"/>
      <c r="H99" s="261"/>
      <c r="I99" s="261"/>
      <c r="J99" s="261"/>
      <c r="K99" s="261"/>
    </row>
    <row r="100" spans="1:11">
      <c r="A100" s="170" t="s">
        <v>268</v>
      </c>
      <c r="B100" s="261"/>
      <c r="C100" s="261"/>
      <c r="D100" s="261"/>
      <c r="E100" s="261"/>
      <c r="F100" s="261"/>
      <c r="G100" s="261"/>
      <c r="H100" s="261"/>
      <c r="I100" s="261"/>
      <c r="J100" s="261"/>
      <c r="K100" s="261"/>
    </row>
    <row r="101" spans="1:11">
      <c r="A101" s="170" t="s">
        <v>269</v>
      </c>
      <c r="B101" s="261"/>
      <c r="C101" s="261"/>
      <c r="D101" s="261"/>
      <c r="E101" s="261"/>
      <c r="F101" s="261"/>
      <c r="G101" s="261"/>
      <c r="H101" s="261"/>
      <c r="I101" s="261"/>
      <c r="J101" s="261"/>
      <c r="K101" s="261"/>
    </row>
    <row r="102" spans="1:11">
      <c r="A102" s="170"/>
      <c r="B102" s="261"/>
      <c r="C102" s="261"/>
      <c r="D102" s="261"/>
      <c r="E102" s="261"/>
      <c r="F102" s="261"/>
      <c r="G102" s="261"/>
      <c r="H102" s="261"/>
      <c r="I102" s="261"/>
      <c r="J102" s="261"/>
      <c r="K102" s="261"/>
    </row>
    <row r="103" spans="1:11">
      <c r="A103" s="170" t="s">
        <v>270</v>
      </c>
      <c r="B103" s="261"/>
      <c r="C103" s="261"/>
      <c r="D103" s="261"/>
      <c r="E103" s="261"/>
      <c r="F103" s="261"/>
      <c r="G103" s="261"/>
      <c r="H103" s="261"/>
      <c r="I103" s="261"/>
      <c r="J103" s="261"/>
      <c r="K103" s="261"/>
    </row>
    <row r="104" spans="1:11">
      <c r="A104" s="170" t="s">
        <v>271</v>
      </c>
      <c r="B104" s="261"/>
      <c r="C104" s="261"/>
      <c r="D104" s="261"/>
      <c r="E104" s="261"/>
      <c r="F104" s="261"/>
      <c r="G104" s="261"/>
      <c r="H104" s="261"/>
      <c r="I104" s="261"/>
      <c r="J104" s="261"/>
      <c r="K104" s="261"/>
    </row>
    <row r="105" spans="1:11">
      <c r="A105" s="170"/>
      <c r="B105" s="261"/>
      <c r="C105" s="261"/>
      <c r="D105" s="261"/>
      <c r="E105" s="261"/>
      <c r="F105" s="261"/>
      <c r="G105" s="261"/>
      <c r="H105" s="261"/>
      <c r="I105" s="261"/>
      <c r="J105" s="261"/>
      <c r="K105" s="261"/>
    </row>
    <row r="106" spans="1:11">
      <c r="A106" s="170" t="s">
        <v>272</v>
      </c>
      <c r="B106" s="261"/>
      <c r="C106" s="261"/>
      <c r="D106" s="261"/>
      <c r="E106" s="261"/>
      <c r="F106" s="261"/>
      <c r="G106" s="261"/>
      <c r="H106" s="261"/>
      <c r="I106" s="261"/>
      <c r="J106" s="261"/>
      <c r="K106" s="261"/>
    </row>
    <row r="107" spans="1:11">
      <c r="A107" s="170"/>
      <c r="B107" s="261"/>
      <c r="C107" s="261"/>
      <c r="D107" s="261"/>
      <c r="E107" s="261"/>
      <c r="F107" s="261"/>
      <c r="G107" s="261"/>
      <c r="H107" s="261"/>
      <c r="I107" s="261"/>
      <c r="J107" s="261"/>
      <c r="K107" s="261"/>
    </row>
    <row r="108" spans="1:11">
      <c r="A108" s="173" t="s">
        <v>273</v>
      </c>
      <c r="B108" s="261"/>
      <c r="C108" s="261"/>
      <c r="D108" s="261"/>
      <c r="E108" s="261"/>
      <c r="F108" s="261"/>
      <c r="G108" s="261"/>
      <c r="H108" s="261"/>
      <c r="I108" s="261"/>
      <c r="J108" s="261"/>
      <c r="K108" s="261"/>
    </row>
    <row r="109" spans="1:11">
      <c r="A109" s="170"/>
      <c r="B109" s="261"/>
      <c r="C109" s="261"/>
      <c r="D109" s="261"/>
      <c r="E109" s="261"/>
      <c r="F109" s="261"/>
      <c r="G109" s="261"/>
      <c r="H109" s="261"/>
      <c r="I109" s="261"/>
      <c r="J109" s="261"/>
      <c r="K109" s="261"/>
    </row>
    <row r="110" spans="1:11">
      <c r="A110" s="170" t="s">
        <v>274</v>
      </c>
      <c r="B110" s="261"/>
      <c r="C110" s="261"/>
      <c r="D110" s="261"/>
      <c r="E110" s="261"/>
      <c r="F110" s="261"/>
      <c r="G110" s="261"/>
      <c r="H110" s="261"/>
      <c r="I110" s="261"/>
      <c r="J110" s="261"/>
      <c r="K110" s="261"/>
    </row>
    <row r="111" spans="1:11">
      <c r="A111" s="170"/>
      <c r="B111" s="261"/>
      <c r="C111" s="261"/>
      <c r="D111" s="261"/>
      <c r="E111" s="261"/>
      <c r="F111" s="261"/>
      <c r="G111" s="261"/>
      <c r="H111" s="261"/>
      <c r="I111" s="261"/>
      <c r="J111" s="261"/>
      <c r="K111" s="261"/>
    </row>
    <row r="112" spans="1:11">
      <c r="A112" s="173" t="s">
        <v>275</v>
      </c>
      <c r="B112" s="261"/>
      <c r="C112" s="261"/>
      <c r="D112" s="261"/>
      <c r="E112" s="261"/>
      <c r="F112" s="261"/>
      <c r="G112" s="261"/>
      <c r="H112" s="261"/>
      <c r="I112" s="261"/>
      <c r="J112" s="261"/>
      <c r="K112" s="261"/>
    </row>
    <row r="113" spans="1:11">
      <c r="A113" s="170"/>
      <c r="B113" s="261"/>
      <c r="C113" s="261"/>
      <c r="D113" s="261"/>
      <c r="E113" s="261"/>
      <c r="F113" s="261"/>
      <c r="G113" s="261"/>
      <c r="H113" s="261"/>
      <c r="I113" s="261"/>
      <c r="J113" s="261"/>
      <c r="K113" s="261"/>
    </row>
    <row r="114" spans="1:11">
      <c r="A114" s="170" t="s">
        <v>276</v>
      </c>
      <c r="B114" s="261"/>
      <c r="C114" s="261"/>
      <c r="D114" s="261"/>
      <c r="E114" s="261"/>
      <c r="F114" s="261"/>
      <c r="G114" s="261"/>
      <c r="H114" s="261"/>
      <c r="I114" s="261"/>
      <c r="J114" s="261"/>
      <c r="K114" s="261"/>
    </row>
    <row r="115" spans="1:11">
      <c r="A115" s="270" t="s">
        <v>277</v>
      </c>
      <c r="B115" s="261"/>
      <c r="C115" s="261"/>
      <c r="D115" s="261"/>
      <c r="E115" s="261"/>
      <c r="F115" s="261"/>
      <c r="G115" s="261"/>
      <c r="H115" s="261"/>
      <c r="I115" s="261"/>
      <c r="J115" s="261"/>
      <c r="K115" s="261"/>
    </row>
    <row r="116" spans="1:11">
      <c r="A116" s="170" t="s">
        <v>296</v>
      </c>
      <c r="B116" s="261"/>
      <c r="C116" s="261"/>
      <c r="D116" s="261"/>
      <c r="E116" s="261"/>
      <c r="F116" s="261"/>
      <c r="G116" s="261"/>
      <c r="H116" s="261"/>
      <c r="I116" s="261"/>
      <c r="J116" s="261"/>
      <c r="K116" s="261"/>
    </row>
    <row r="117" spans="1:11">
      <c r="A117" s="170" t="s">
        <v>278</v>
      </c>
      <c r="B117" s="261"/>
      <c r="C117" s="261"/>
      <c r="D117" s="261"/>
      <c r="E117" s="261"/>
      <c r="F117" s="261"/>
      <c r="G117" s="261"/>
      <c r="H117" s="261"/>
      <c r="I117" s="261"/>
      <c r="J117" s="261"/>
      <c r="K117" s="261"/>
    </row>
    <row r="118" spans="1:11">
      <c r="A118" s="170"/>
      <c r="B118" s="261"/>
      <c r="C118" s="261"/>
      <c r="D118" s="261"/>
      <c r="E118" s="261"/>
      <c r="F118" s="261"/>
      <c r="G118" s="261"/>
      <c r="H118" s="261"/>
      <c r="I118" s="261"/>
      <c r="J118" s="261"/>
      <c r="K118" s="261"/>
    </row>
    <row r="119" spans="1:11">
      <c r="A119" s="170" t="s">
        <v>279</v>
      </c>
      <c r="B119" s="261"/>
      <c r="C119" s="261"/>
      <c r="D119" s="261"/>
      <c r="E119" s="261"/>
      <c r="F119" s="261"/>
      <c r="G119" s="261"/>
      <c r="H119" s="261"/>
      <c r="I119" s="261"/>
      <c r="J119" s="261"/>
      <c r="K119" s="261"/>
    </row>
    <row r="120" spans="1:11">
      <c r="A120" s="170"/>
      <c r="B120" s="261"/>
      <c r="C120" s="261"/>
      <c r="D120" s="261"/>
      <c r="E120" s="261"/>
      <c r="F120" s="261"/>
      <c r="G120" s="261"/>
      <c r="H120" s="261"/>
      <c r="I120" s="261"/>
      <c r="J120" s="261"/>
      <c r="K120" s="261"/>
    </row>
    <row r="121" spans="1:11">
      <c r="A121" s="170" t="s">
        <v>280</v>
      </c>
      <c r="B121" s="261"/>
      <c r="C121" s="261"/>
      <c r="D121" s="261"/>
      <c r="E121" s="261"/>
      <c r="F121" s="261"/>
      <c r="G121" s="261"/>
      <c r="H121" s="261"/>
      <c r="I121" s="261"/>
      <c r="J121" s="261"/>
      <c r="K121" s="261"/>
    </row>
    <row r="122" spans="1:11">
      <c r="A122" s="170" t="s">
        <v>281</v>
      </c>
      <c r="B122" s="261"/>
      <c r="C122" s="261"/>
      <c r="D122" s="261"/>
      <c r="E122" s="261"/>
      <c r="F122" s="261"/>
      <c r="G122" s="261"/>
      <c r="H122" s="261"/>
      <c r="I122" s="261"/>
      <c r="J122" s="261"/>
      <c r="K122" s="261"/>
    </row>
    <row r="123" spans="1:11">
      <c r="A123" s="170" t="s">
        <v>282</v>
      </c>
      <c r="B123" s="261"/>
      <c r="C123" s="261"/>
      <c r="D123" s="261"/>
      <c r="E123" s="261"/>
      <c r="F123" s="261"/>
      <c r="G123" s="261"/>
      <c r="H123" s="261"/>
      <c r="I123" s="261"/>
      <c r="J123" s="261"/>
      <c r="K123" s="261"/>
    </row>
    <row r="124" spans="1:11">
      <c r="A124" s="170"/>
      <c r="B124" s="261"/>
      <c r="C124" s="261"/>
      <c r="D124" s="261"/>
      <c r="E124" s="261"/>
      <c r="F124" s="261"/>
      <c r="G124" s="261"/>
      <c r="H124" s="261"/>
      <c r="I124" s="261"/>
      <c r="J124" s="261"/>
      <c r="K124" s="261"/>
    </row>
    <row r="125" spans="1:11">
      <c r="A125" s="170" t="s">
        <v>283</v>
      </c>
      <c r="B125" s="261"/>
      <c r="C125" s="261"/>
      <c r="D125" s="261"/>
      <c r="E125" s="261"/>
      <c r="F125" s="261"/>
      <c r="G125" s="261"/>
      <c r="H125" s="261"/>
      <c r="I125" s="261"/>
      <c r="J125" s="261"/>
      <c r="K125" s="261"/>
    </row>
    <row r="126" spans="1:11">
      <c r="A126" s="170"/>
      <c r="B126" s="261"/>
      <c r="C126" s="261"/>
      <c r="D126" s="261"/>
      <c r="E126" s="261"/>
      <c r="F126" s="261"/>
      <c r="G126" s="261"/>
      <c r="H126" s="261"/>
      <c r="I126" s="261"/>
      <c r="J126" s="261"/>
      <c r="K126" s="261"/>
    </row>
    <row r="127" spans="1:11">
      <c r="A127" s="170" t="s">
        <v>284</v>
      </c>
      <c r="B127" s="261"/>
      <c r="C127" s="261"/>
      <c r="D127" s="261"/>
      <c r="E127" s="261"/>
      <c r="F127" s="261"/>
      <c r="G127" s="261"/>
      <c r="H127" s="261"/>
      <c r="I127" s="261"/>
      <c r="J127" s="261"/>
      <c r="K127" s="261"/>
    </row>
    <row r="128" spans="1:11">
      <c r="A128" s="170" t="s">
        <v>285</v>
      </c>
      <c r="B128" s="261"/>
      <c r="C128" s="261"/>
      <c r="D128" s="261"/>
      <c r="E128" s="261"/>
      <c r="F128" s="261"/>
      <c r="G128" s="261"/>
      <c r="H128" s="261"/>
      <c r="I128" s="261"/>
      <c r="J128" s="261"/>
      <c r="K128" s="261"/>
    </row>
    <row r="129" spans="1:13">
      <c r="A129" s="170"/>
      <c r="B129" s="261"/>
      <c r="C129" s="261"/>
      <c r="D129" s="261"/>
      <c r="E129" s="261"/>
      <c r="F129" s="261"/>
      <c r="G129" s="261"/>
      <c r="H129" s="261"/>
      <c r="I129" s="261"/>
      <c r="J129" s="261"/>
      <c r="K129" s="261"/>
    </row>
    <row r="130" spans="1:13">
      <c r="A130" s="170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  <c r="M130" s="262"/>
    </row>
    <row r="131" spans="1:13">
      <c r="A131" s="170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  <c r="M131" s="262"/>
    </row>
    <row r="132" spans="1:13">
      <c r="A132" s="170"/>
      <c r="B132" s="262"/>
      <c r="C132" s="262"/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</row>
    <row r="133" spans="1:13">
      <c r="A133" s="170"/>
      <c r="B133" s="262"/>
      <c r="C133" s="262"/>
      <c r="D133" s="262"/>
      <c r="E133" s="262"/>
      <c r="F133" s="262"/>
      <c r="G133" s="262"/>
      <c r="H133" s="262"/>
      <c r="I133" s="262"/>
      <c r="J133" s="262"/>
      <c r="K133" s="262"/>
      <c r="L133" s="262"/>
      <c r="M133" s="262"/>
    </row>
    <row r="134" spans="1:13">
      <c r="A134" s="170"/>
      <c r="B134" s="262"/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</row>
    <row r="135" spans="1:13">
      <c r="A135" s="170"/>
      <c r="B135" s="262"/>
      <c r="C135" s="262"/>
      <c r="D135" s="262"/>
      <c r="E135" s="262"/>
      <c r="F135" s="262"/>
      <c r="G135" s="262"/>
      <c r="H135" s="262"/>
      <c r="I135" s="262"/>
      <c r="J135" s="262"/>
      <c r="K135" s="262"/>
      <c r="L135" s="262"/>
      <c r="M135" s="262"/>
    </row>
    <row r="136" spans="1:13">
      <c r="A136" s="170"/>
      <c r="B136" s="262"/>
      <c r="C136" s="262"/>
      <c r="D136" s="262"/>
      <c r="E136" s="262"/>
      <c r="F136" s="262"/>
      <c r="G136" s="262"/>
      <c r="H136" s="262"/>
      <c r="I136" s="262"/>
      <c r="J136" s="262"/>
      <c r="K136" s="262"/>
      <c r="L136" s="262"/>
      <c r="M136" s="262"/>
    </row>
    <row r="137" spans="1:13">
      <c r="A137" s="170"/>
      <c r="B137" s="262"/>
      <c r="C137" s="262"/>
      <c r="D137" s="262"/>
      <c r="E137" s="262"/>
      <c r="F137" s="262"/>
      <c r="G137" s="262"/>
      <c r="H137" s="262"/>
      <c r="I137" s="262"/>
      <c r="J137" s="262"/>
      <c r="K137" s="262"/>
      <c r="L137" s="262"/>
      <c r="M137" s="262"/>
    </row>
    <row r="138" spans="1:13">
      <c r="A138" s="170"/>
      <c r="B138" s="262"/>
      <c r="C138" s="262"/>
      <c r="D138" s="262"/>
      <c r="E138" s="262"/>
      <c r="F138" s="262"/>
      <c r="G138" s="262"/>
      <c r="H138" s="262"/>
      <c r="I138" s="262"/>
      <c r="J138" s="262"/>
      <c r="K138" s="262"/>
      <c r="L138" s="262"/>
      <c r="M138" s="262"/>
    </row>
    <row r="139" spans="1:13">
      <c r="A139" s="170"/>
      <c r="B139" s="262"/>
      <c r="C139" s="262"/>
      <c r="D139" s="262"/>
      <c r="E139" s="262"/>
      <c r="F139" s="262"/>
      <c r="G139" s="262"/>
      <c r="H139" s="262"/>
      <c r="I139" s="262"/>
      <c r="J139" s="262"/>
      <c r="K139" s="262"/>
      <c r="L139" s="262"/>
      <c r="M139" s="262"/>
    </row>
    <row r="140" spans="1:13">
      <c r="A140" s="170"/>
      <c r="B140" s="262"/>
      <c r="C140" s="262"/>
      <c r="D140" s="262"/>
      <c r="E140" s="262"/>
      <c r="F140" s="262"/>
      <c r="G140" s="262"/>
      <c r="H140" s="262"/>
      <c r="I140" s="262"/>
      <c r="J140" s="262"/>
      <c r="K140" s="262"/>
      <c r="L140" s="262"/>
      <c r="M140" s="262"/>
    </row>
    <row r="141" spans="1:13">
      <c r="A141" s="170"/>
      <c r="B141" s="262"/>
      <c r="C141" s="262"/>
      <c r="D141" s="262"/>
      <c r="E141" s="262"/>
      <c r="F141" s="262"/>
      <c r="G141" s="262"/>
      <c r="H141" s="262"/>
      <c r="I141" s="262"/>
      <c r="J141" s="262"/>
      <c r="K141" s="262"/>
      <c r="L141" s="262"/>
      <c r="M141" s="262"/>
    </row>
    <row r="142" spans="1:13">
      <c r="A142" s="170"/>
      <c r="B142" s="262"/>
      <c r="C142" s="262"/>
      <c r="D142" s="262"/>
      <c r="E142" s="262"/>
      <c r="F142" s="262"/>
      <c r="G142" s="262"/>
      <c r="H142" s="262"/>
      <c r="I142" s="262"/>
      <c r="J142" s="262"/>
      <c r="K142" s="262"/>
      <c r="L142" s="262"/>
      <c r="M142" s="262"/>
    </row>
    <row r="143" spans="1:13">
      <c r="A143" s="170"/>
      <c r="B143" s="262"/>
      <c r="C143" s="262"/>
      <c r="D143" s="262"/>
      <c r="E143" s="262"/>
      <c r="F143" s="262"/>
      <c r="G143" s="262"/>
      <c r="H143" s="262"/>
      <c r="I143" s="262"/>
      <c r="J143" s="262"/>
      <c r="K143" s="262"/>
      <c r="L143" s="262"/>
      <c r="M143" s="262"/>
    </row>
    <row r="144" spans="1:13">
      <c r="A144" s="170"/>
      <c r="B144" s="262"/>
      <c r="C144" s="262"/>
      <c r="D144" s="262"/>
      <c r="E144" s="262"/>
      <c r="F144" s="262"/>
      <c r="G144" s="262"/>
      <c r="H144" s="262"/>
      <c r="I144" s="262"/>
      <c r="J144" s="262"/>
      <c r="K144" s="262"/>
      <c r="L144" s="262"/>
      <c r="M144" s="262"/>
    </row>
    <row r="145" spans="1:13">
      <c r="A145" s="170"/>
      <c r="B145" s="262"/>
      <c r="C145" s="262"/>
      <c r="D145" s="262"/>
      <c r="E145" s="262"/>
      <c r="F145" s="262"/>
      <c r="G145" s="262"/>
      <c r="H145" s="262"/>
      <c r="I145" s="262"/>
      <c r="J145" s="262"/>
      <c r="K145" s="262"/>
      <c r="L145" s="262"/>
      <c r="M145" s="262"/>
    </row>
    <row r="146" spans="1:13">
      <c r="A146" s="170"/>
      <c r="B146" s="262"/>
      <c r="C146" s="262"/>
      <c r="D146" s="262"/>
      <c r="E146" s="262"/>
      <c r="F146" s="262"/>
      <c r="G146" s="262"/>
      <c r="H146" s="262"/>
      <c r="I146" s="262"/>
      <c r="J146" s="262"/>
      <c r="K146" s="262"/>
      <c r="L146" s="262"/>
      <c r="M146" s="262"/>
    </row>
    <row r="147" spans="1:13">
      <c r="A147" s="170"/>
      <c r="B147" s="262"/>
      <c r="C147" s="262"/>
      <c r="D147" s="262"/>
      <c r="E147" s="262"/>
      <c r="F147" s="262"/>
      <c r="G147" s="262"/>
      <c r="H147" s="262"/>
      <c r="I147" s="262"/>
      <c r="J147" s="262"/>
      <c r="K147" s="262"/>
      <c r="L147" s="262"/>
      <c r="M147" s="262"/>
    </row>
    <row r="148" spans="1:13">
      <c r="A148" s="170"/>
      <c r="B148" s="262"/>
      <c r="C148" s="262"/>
      <c r="D148" s="262"/>
      <c r="E148" s="262"/>
      <c r="F148" s="262"/>
      <c r="G148" s="262"/>
      <c r="H148" s="262"/>
      <c r="I148" s="262"/>
      <c r="J148" s="262"/>
      <c r="K148" s="262"/>
      <c r="L148" s="262"/>
      <c r="M148" s="262"/>
    </row>
    <row r="149" spans="1:13">
      <c r="A149" s="170"/>
      <c r="B149" s="262"/>
      <c r="C149" s="262"/>
      <c r="D149" s="262"/>
      <c r="E149" s="262"/>
      <c r="F149" s="262"/>
      <c r="G149" s="262"/>
      <c r="H149" s="262"/>
      <c r="I149" s="262"/>
      <c r="J149" s="262"/>
      <c r="K149" s="262"/>
      <c r="L149" s="262"/>
      <c r="M149" s="262"/>
    </row>
    <row r="150" spans="1:13">
      <c r="A150" s="170"/>
      <c r="B150" s="262"/>
      <c r="C150" s="262"/>
      <c r="D150" s="262"/>
      <c r="E150" s="262"/>
      <c r="F150" s="262"/>
      <c r="G150" s="262"/>
      <c r="H150" s="262"/>
      <c r="I150" s="262"/>
      <c r="J150" s="262"/>
      <c r="K150" s="262"/>
      <c r="L150" s="262"/>
      <c r="M150" s="262"/>
    </row>
    <row r="151" spans="1:13">
      <c r="A151" s="170"/>
      <c r="B151" s="262"/>
      <c r="C151" s="262"/>
      <c r="D151" s="262"/>
      <c r="E151" s="262"/>
      <c r="F151" s="262"/>
      <c r="G151" s="262"/>
      <c r="H151" s="262"/>
      <c r="I151" s="262"/>
      <c r="J151" s="262"/>
      <c r="K151" s="262"/>
      <c r="L151" s="262"/>
      <c r="M151" s="262"/>
    </row>
    <row r="152" spans="1:13">
      <c r="A152" s="170"/>
      <c r="B152" s="262"/>
      <c r="C152" s="262"/>
      <c r="D152" s="262"/>
      <c r="E152" s="262"/>
      <c r="F152" s="262"/>
      <c r="G152" s="262"/>
      <c r="H152" s="262"/>
      <c r="I152" s="262"/>
      <c r="J152" s="262"/>
      <c r="K152" s="262"/>
      <c r="L152" s="262"/>
      <c r="M152" s="262"/>
    </row>
    <row r="153" spans="1:13">
      <c r="A153" s="170"/>
      <c r="B153" s="262"/>
      <c r="C153" s="262"/>
      <c r="D153" s="262"/>
      <c r="E153" s="262"/>
      <c r="F153" s="262"/>
      <c r="G153" s="262"/>
      <c r="H153" s="262"/>
      <c r="I153" s="262"/>
      <c r="J153" s="262"/>
      <c r="K153" s="262"/>
      <c r="L153" s="262"/>
      <c r="M153" s="262"/>
    </row>
    <row r="154" spans="1:13">
      <c r="A154" s="170"/>
      <c r="B154" s="262"/>
      <c r="C154" s="262"/>
      <c r="D154" s="262"/>
      <c r="E154" s="262"/>
      <c r="F154" s="262"/>
      <c r="G154" s="262"/>
      <c r="H154" s="262"/>
      <c r="I154" s="262"/>
      <c r="J154" s="262"/>
      <c r="K154" s="262"/>
      <c r="L154" s="262"/>
      <c r="M154" s="262"/>
    </row>
    <row r="155" spans="1:13">
      <c r="A155" s="170"/>
      <c r="B155" s="262"/>
      <c r="C155" s="262"/>
      <c r="D155" s="262"/>
      <c r="E155" s="262"/>
      <c r="F155" s="262"/>
      <c r="G155" s="262"/>
      <c r="H155" s="262"/>
      <c r="I155" s="262"/>
      <c r="J155" s="262"/>
      <c r="K155" s="262"/>
      <c r="L155" s="262"/>
      <c r="M155" s="262"/>
    </row>
    <row r="156" spans="1:13">
      <c r="A156" s="170"/>
      <c r="B156" s="262"/>
      <c r="C156" s="262"/>
      <c r="D156" s="262"/>
      <c r="E156" s="262"/>
      <c r="F156" s="262"/>
      <c r="G156" s="262"/>
      <c r="H156" s="262"/>
      <c r="I156" s="262"/>
      <c r="J156" s="262"/>
      <c r="K156" s="262"/>
      <c r="L156" s="262"/>
      <c r="M156" s="262"/>
    </row>
    <row r="157" spans="1:13">
      <c r="A157" s="170"/>
      <c r="B157" s="262"/>
      <c r="C157" s="262"/>
      <c r="D157" s="262"/>
      <c r="E157" s="262"/>
      <c r="F157" s="262"/>
      <c r="G157" s="262"/>
      <c r="H157" s="262"/>
      <c r="I157" s="262"/>
      <c r="J157" s="262"/>
      <c r="K157" s="262"/>
      <c r="L157" s="262"/>
      <c r="M157" s="262"/>
    </row>
    <row r="158" spans="1:13">
      <c r="A158" s="170"/>
      <c r="B158" s="262"/>
      <c r="C158" s="262"/>
      <c r="D158" s="262"/>
      <c r="E158" s="262"/>
      <c r="F158" s="262"/>
      <c r="G158" s="262"/>
      <c r="H158" s="262"/>
      <c r="I158" s="262"/>
      <c r="J158" s="262"/>
      <c r="K158" s="262"/>
      <c r="L158" s="262"/>
      <c r="M158" s="262"/>
    </row>
    <row r="159" spans="1:13">
      <c r="A159" s="170"/>
      <c r="B159" s="262"/>
      <c r="C159" s="262"/>
      <c r="D159" s="262"/>
      <c r="E159" s="262"/>
      <c r="F159" s="262"/>
      <c r="G159" s="262"/>
      <c r="H159" s="262"/>
      <c r="I159" s="262"/>
      <c r="J159" s="262"/>
      <c r="K159" s="262"/>
      <c r="L159" s="262"/>
      <c r="M159" s="262"/>
    </row>
    <row r="160" spans="1:13">
      <c r="A160" s="170"/>
      <c r="B160" s="262"/>
      <c r="C160" s="262"/>
      <c r="D160" s="262"/>
      <c r="E160" s="262"/>
      <c r="F160" s="262"/>
      <c r="G160" s="262"/>
      <c r="H160" s="262"/>
      <c r="I160" s="262"/>
      <c r="J160" s="262"/>
      <c r="K160" s="262"/>
      <c r="L160" s="262"/>
      <c r="M160" s="262"/>
    </row>
    <row r="161" spans="1:11">
      <c r="A161" s="170"/>
      <c r="B161" s="261"/>
      <c r="C161" s="261"/>
      <c r="D161" s="261"/>
      <c r="E161" s="261"/>
      <c r="F161" s="261"/>
      <c r="G161" s="261"/>
      <c r="H161" s="261"/>
      <c r="I161" s="261"/>
      <c r="J161" s="261"/>
      <c r="K161" s="261"/>
    </row>
    <row r="162" spans="1:11">
      <c r="A162" s="170"/>
      <c r="B162" s="261"/>
      <c r="C162" s="261"/>
      <c r="D162" s="261"/>
      <c r="E162" s="261"/>
      <c r="F162" s="261"/>
      <c r="G162" s="261"/>
      <c r="H162" s="261"/>
      <c r="I162" s="261"/>
      <c r="J162" s="261"/>
      <c r="K162" s="261"/>
    </row>
    <row r="163" spans="1:11">
      <c r="A163" s="170"/>
      <c r="B163" s="261"/>
      <c r="C163" s="261"/>
      <c r="D163" s="261"/>
      <c r="E163" s="261"/>
      <c r="F163" s="261"/>
      <c r="G163" s="261"/>
      <c r="H163" s="261"/>
      <c r="I163" s="261"/>
      <c r="J163" s="261"/>
      <c r="K163" s="261"/>
    </row>
    <row r="164" spans="1:11">
      <c r="A164" s="170"/>
      <c r="B164" s="261"/>
      <c r="C164" s="261"/>
      <c r="D164" s="261"/>
      <c r="E164" s="261"/>
      <c r="F164" s="261"/>
      <c r="G164" s="261"/>
      <c r="H164" s="261"/>
      <c r="I164" s="261"/>
      <c r="J164" s="261"/>
      <c r="K164" s="261"/>
    </row>
    <row r="165" spans="1:11">
      <c r="A165" s="170"/>
      <c r="B165" s="261"/>
      <c r="C165" s="261"/>
      <c r="D165" s="261"/>
      <c r="E165" s="261"/>
      <c r="F165" s="261"/>
      <c r="G165" s="261"/>
      <c r="H165" s="261"/>
      <c r="I165" s="261"/>
      <c r="J165" s="261"/>
      <c r="K165" s="261"/>
    </row>
    <row r="166" spans="1:11">
      <c r="A166" s="170"/>
      <c r="B166" s="261"/>
      <c r="C166" s="261"/>
      <c r="D166" s="261"/>
      <c r="E166" s="261"/>
      <c r="F166" s="261"/>
      <c r="G166" s="261"/>
      <c r="H166" s="261"/>
      <c r="I166" s="261"/>
      <c r="J166" s="261"/>
      <c r="K166" s="261"/>
    </row>
    <row r="167" spans="1:11">
      <c r="A167" s="170"/>
      <c r="B167" s="261"/>
      <c r="C167" s="261"/>
      <c r="D167" s="261"/>
      <c r="E167" s="261"/>
      <c r="F167" s="261"/>
      <c r="G167" s="261"/>
      <c r="H167" s="261"/>
      <c r="I167" s="261"/>
      <c r="J167" s="261"/>
      <c r="K167" s="261"/>
    </row>
  </sheetData>
  <pageMargins left="0.7" right="0.7" top="0.75" bottom="0.75" header="0.3" footer="0.3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0"/>
  <sheetViews>
    <sheetView topLeftCell="A37" zoomScale="87" zoomScaleNormal="87" zoomScaleSheetLayoutView="75" workbookViewId="0">
      <selection activeCell="E21" sqref="E21:F21"/>
    </sheetView>
  </sheetViews>
  <sheetFormatPr defaultColWidth="9.109375" defaultRowHeight="11.4"/>
  <cols>
    <col min="1" max="2" width="13" style="2" customWidth="1"/>
    <col min="3" max="3" width="14.6640625" style="2" customWidth="1"/>
    <col min="4" max="4" width="2.6640625" style="2" customWidth="1"/>
    <col min="5" max="5" width="34.33203125" style="2" customWidth="1"/>
    <col min="6" max="6" width="16.5546875" style="2" customWidth="1"/>
    <col min="7" max="7" width="22.5546875" style="2" bestFit="1" customWidth="1"/>
    <col min="8" max="8" width="15.88671875" style="2" customWidth="1"/>
    <col min="9" max="9" width="18.5546875" style="2" customWidth="1"/>
    <col min="10" max="16384" width="9.109375" style="2"/>
  </cols>
  <sheetData>
    <row r="1" spans="1:9" ht="17.399999999999999">
      <c r="A1" s="306" t="s">
        <v>11</v>
      </c>
      <c r="B1" s="306"/>
      <c r="C1" s="306"/>
      <c r="D1" s="306"/>
      <c r="E1" s="306"/>
      <c r="F1" s="306"/>
      <c r="G1" s="306"/>
      <c r="H1" s="306"/>
      <c r="I1" s="306"/>
    </row>
    <row r="2" spans="1:9" ht="17.399999999999999">
      <c r="A2" s="306" t="s">
        <v>30</v>
      </c>
      <c r="B2" s="306"/>
      <c r="C2" s="306"/>
      <c r="D2" s="306"/>
      <c r="E2" s="306"/>
      <c r="F2" s="306"/>
      <c r="G2" s="306"/>
      <c r="H2" s="306"/>
      <c r="I2" s="306"/>
    </row>
    <row r="3" spans="1:9" ht="17.399999999999999">
      <c r="A3" s="306" t="s">
        <v>38</v>
      </c>
      <c r="B3" s="306"/>
      <c r="C3" s="306"/>
      <c r="D3" s="306"/>
      <c r="E3" s="306"/>
      <c r="F3" s="306"/>
      <c r="G3" s="306"/>
      <c r="H3" s="306"/>
      <c r="I3" s="306"/>
    </row>
    <row r="4" spans="1:9" ht="17.399999999999999">
      <c r="A4" s="306" t="s">
        <v>49</v>
      </c>
      <c r="B4" s="306"/>
      <c r="C4" s="306"/>
      <c r="D4" s="306"/>
      <c r="E4" s="306"/>
      <c r="F4" s="306"/>
      <c r="G4" s="306"/>
      <c r="H4" s="306"/>
      <c r="I4" s="306"/>
    </row>
    <row r="5" spans="1:9" ht="17.399999999999999">
      <c r="A5" s="7"/>
      <c r="B5" s="7"/>
      <c r="C5" s="7"/>
      <c r="D5" s="7"/>
      <c r="E5" s="7"/>
      <c r="F5" s="7"/>
      <c r="G5" s="7"/>
      <c r="H5" s="7"/>
      <c r="I5" s="7"/>
    </row>
    <row r="6" spans="1:9" ht="17.399999999999999">
      <c r="A6" s="68" t="s">
        <v>14</v>
      </c>
      <c r="B6" s="68"/>
      <c r="C6" s="68"/>
      <c r="D6" s="7"/>
      <c r="E6" s="7"/>
      <c r="F6" s="7"/>
      <c r="G6" s="68" t="s">
        <v>13</v>
      </c>
      <c r="H6" s="68"/>
    </row>
    <row r="7" spans="1:9" ht="5.25" customHeight="1">
      <c r="A7" s="8"/>
      <c r="B7" s="8"/>
      <c r="C7" s="8"/>
      <c r="D7" s="7"/>
      <c r="E7" s="7"/>
      <c r="F7" s="7"/>
      <c r="G7" s="8"/>
      <c r="H7" s="8"/>
    </row>
    <row r="8" spans="1:9" ht="17.399999999999999">
      <c r="A8" s="64" t="s">
        <v>35</v>
      </c>
      <c r="B8" s="69" t="s">
        <v>42</v>
      </c>
      <c r="C8" s="69" t="s">
        <v>43</v>
      </c>
      <c r="D8" s="7"/>
      <c r="E8" s="7"/>
      <c r="F8" s="7"/>
      <c r="G8" s="63" t="s">
        <v>9</v>
      </c>
      <c r="H8" s="64" t="s">
        <v>35</v>
      </c>
    </row>
    <row r="9" spans="1:9" ht="17.399999999999999">
      <c r="A9" s="64" t="s">
        <v>35</v>
      </c>
      <c r="B9" s="69" t="s">
        <v>44</v>
      </c>
      <c r="C9" s="69" t="s">
        <v>43</v>
      </c>
      <c r="D9" s="7"/>
      <c r="E9" s="7"/>
      <c r="F9" s="7"/>
      <c r="G9" s="63" t="s">
        <v>10</v>
      </c>
      <c r="H9" s="64"/>
    </row>
    <row r="10" spans="1:9" ht="17.399999999999999">
      <c r="A10" s="64" t="s">
        <v>35</v>
      </c>
      <c r="B10" s="69" t="s">
        <v>6</v>
      </c>
      <c r="C10" s="69" t="s">
        <v>43</v>
      </c>
      <c r="D10" s="7"/>
      <c r="E10" s="7"/>
      <c r="F10" s="7"/>
      <c r="G10" s="7"/>
      <c r="H10" s="9"/>
      <c r="I10" s="9"/>
    </row>
    <row r="11" spans="1:9" ht="17.399999999999999">
      <c r="A11" s="64" t="s">
        <v>35</v>
      </c>
      <c r="B11" s="69" t="s">
        <v>45</v>
      </c>
      <c r="C11" s="69" t="s">
        <v>43</v>
      </c>
      <c r="D11" s="7"/>
      <c r="E11" s="7"/>
      <c r="F11" s="7"/>
      <c r="G11" s="7"/>
    </row>
    <row r="12" spans="1:9" ht="17.399999999999999">
      <c r="A12" s="64"/>
      <c r="B12" s="69" t="s">
        <v>46</v>
      </c>
      <c r="C12" s="69" t="s">
        <v>47</v>
      </c>
      <c r="D12" s="7"/>
      <c r="E12" s="7"/>
      <c r="F12" s="7"/>
      <c r="G12" s="7"/>
    </row>
    <row r="13" spans="1:9" ht="17.399999999999999">
      <c r="A13" s="64"/>
      <c r="B13" s="69" t="s">
        <v>8</v>
      </c>
      <c r="C13" s="69" t="s">
        <v>48</v>
      </c>
      <c r="D13" s="7"/>
      <c r="E13" s="7"/>
      <c r="F13" s="7"/>
      <c r="G13" s="7"/>
      <c r="H13" s="7"/>
      <c r="I13" s="7"/>
    </row>
    <row r="14" spans="1:9" ht="9" customHeight="1">
      <c r="A14" s="7"/>
      <c r="B14" s="7"/>
      <c r="C14" s="7"/>
      <c r="D14" s="7"/>
      <c r="E14" s="7"/>
      <c r="F14" s="7"/>
      <c r="G14" s="7"/>
      <c r="H14" s="10"/>
      <c r="I14" s="7"/>
    </row>
    <row r="15" spans="1:9" ht="21.9" customHeight="1">
      <c r="A15" s="307" t="s">
        <v>39</v>
      </c>
      <c r="B15" s="307"/>
      <c r="C15" s="307"/>
      <c r="D15" s="65"/>
      <c r="E15" s="308" t="s">
        <v>36</v>
      </c>
      <c r="F15" s="308"/>
      <c r="G15" s="11"/>
      <c r="H15" s="12"/>
      <c r="I15" s="12"/>
    </row>
    <row r="16" spans="1:9" ht="21.9" customHeight="1">
      <c r="A16" s="307" t="s">
        <v>20</v>
      </c>
      <c r="B16" s="307"/>
      <c r="C16" s="307"/>
      <c r="D16" s="65"/>
      <c r="E16" s="309">
        <v>191921</v>
      </c>
      <c r="F16" s="309"/>
      <c r="G16" s="11"/>
      <c r="H16" s="13"/>
      <c r="I16" s="12"/>
    </row>
    <row r="17" spans="1:9" ht="21.9" customHeight="1">
      <c r="A17" s="307" t="s">
        <v>21</v>
      </c>
      <c r="B17" s="307"/>
      <c r="C17" s="307"/>
      <c r="D17" s="65"/>
      <c r="E17" s="309">
        <v>90</v>
      </c>
      <c r="F17" s="309"/>
      <c r="G17" s="11"/>
      <c r="H17" s="12"/>
      <c r="I17" s="12"/>
    </row>
    <row r="18" spans="1:9" ht="21.9" customHeight="1">
      <c r="A18" s="310" t="s">
        <v>22</v>
      </c>
      <c r="B18" s="310"/>
      <c r="C18" s="310"/>
      <c r="D18" s="66"/>
      <c r="E18" s="309">
        <v>1</v>
      </c>
      <c r="F18" s="309"/>
      <c r="G18" s="11"/>
      <c r="H18" s="14"/>
      <c r="I18" s="14"/>
    </row>
    <row r="19" spans="1:9" ht="21.9" customHeight="1">
      <c r="A19" s="310" t="s">
        <v>23</v>
      </c>
      <c r="B19" s="310"/>
      <c r="C19" s="310"/>
      <c r="D19" s="66"/>
      <c r="E19" s="309">
        <v>89</v>
      </c>
      <c r="F19" s="309"/>
      <c r="G19" s="11"/>
      <c r="H19" s="14"/>
      <c r="I19" s="14"/>
    </row>
    <row r="20" spans="1:9" ht="21.9" customHeight="1">
      <c r="A20" s="310" t="s">
        <v>28</v>
      </c>
      <c r="B20" s="310"/>
      <c r="C20" s="310"/>
      <c r="D20" s="66"/>
      <c r="E20" s="314" t="s">
        <v>37</v>
      </c>
      <c r="F20" s="314"/>
      <c r="G20" s="11"/>
      <c r="H20" s="7"/>
      <c r="I20" s="7"/>
    </row>
    <row r="21" spans="1:9" ht="21.9" customHeight="1">
      <c r="A21" s="7"/>
      <c r="B21" s="7"/>
      <c r="C21" s="47" t="s">
        <v>31</v>
      </c>
      <c r="D21" s="7"/>
      <c r="E21" s="314" t="s">
        <v>203</v>
      </c>
      <c r="F21" s="314"/>
      <c r="G21" s="7"/>
      <c r="H21" s="7"/>
      <c r="I21" s="7"/>
    </row>
    <row r="22" spans="1:9" ht="21.9" customHeight="1">
      <c r="A22" s="62" t="s">
        <v>12</v>
      </c>
      <c r="B22" s="62"/>
      <c r="C22" s="29"/>
      <c r="D22" s="29"/>
      <c r="E22" s="29"/>
      <c r="F22" s="15"/>
      <c r="G22" s="15"/>
      <c r="H22" s="15"/>
      <c r="I22" s="15"/>
    </row>
    <row r="23" spans="1:9" ht="21.9" customHeight="1">
      <c r="A23" s="29" t="s">
        <v>50</v>
      </c>
      <c r="B23" s="29"/>
      <c r="C23" s="29"/>
      <c r="D23" s="30"/>
      <c r="E23" s="31"/>
      <c r="F23" s="6">
        <f>F36</f>
        <v>218</v>
      </c>
      <c r="G23" s="7"/>
      <c r="H23" s="7"/>
      <c r="I23" s="7"/>
    </row>
    <row r="24" spans="1:9" ht="21.9" customHeight="1">
      <c r="A24" s="29" t="s">
        <v>27</v>
      </c>
      <c r="B24" s="29"/>
      <c r="C24" s="29"/>
      <c r="D24" s="30"/>
      <c r="E24" s="31"/>
      <c r="F24" s="70">
        <v>147075</v>
      </c>
      <c r="G24" s="7"/>
      <c r="H24" s="7"/>
      <c r="I24" s="7"/>
    </row>
    <row r="25" spans="1:9" ht="21.9" customHeight="1">
      <c r="A25" s="29" t="s">
        <v>25</v>
      </c>
      <c r="B25" s="29"/>
      <c r="C25" s="29"/>
      <c r="D25" s="30"/>
      <c r="E25" s="31"/>
      <c r="F25" s="81">
        <f>-E45</f>
        <v>-4578</v>
      </c>
      <c r="G25" s="7"/>
      <c r="H25" s="7"/>
      <c r="I25" s="7"/>
    </row>
    <row r="26" spans="1:9" ht="21.9" customHeight="1">
      <c r="A26" s="29" t="s">
        <v>29</v>
      </c>
      <c r="B26" s="29"/>
      <c r="C26" s="29"/>
      <c r="D26" s="30"/>
      <c r="E26" s="31"/>
      <c r="F26" s="71">
        <f>SUM(F24:F25)</f>
        <v>142497</v>
      </c>
      <c r="G26" s="7"/>
      <c r="H26" s="7"/>
      <c r="I26" s="7"/>
    </row>
    <row r="27" spans="1:9" ht="21.9" customHeight="1">
      <c r="A27" s="32" t="s">
        <v>40</v>
      </c>
      <c r="B27" s="32"/>
      <c r="C27" s="32"/>
      <c r="D27" s="33"/>
      <c r="E27" s="31"/>
      <c r="F27" s="71">
        <v>24200.39</v>
      </c>
      <c r="G27" s="7"/>
      <c r="H27" s="7"/>
      <c r="I27" s="7"/>
    </row>
    <row r="28" spans="1:9" ht="23.1" customHeight="1">
      <c r="A28" s="315" t="s">
        <v>41</v>
      </c>
      <c r="B28" s="315"/>
      <c r="C28" s="315"/>
      <c r="D28" s="315"/>
      <c r="E28" s="315"/>
      <c r="F28" s="71">
        <v>9493</v>
      </c>
      <c r="G28" s="7"/>
      <c r="H28" s="7"/>
      <c r="I28" s="7"/>
    </row>
    <row r="29" spans="1:9" s="3" customFormat="1" ht="30" customHeight="1">
      <c r="C29" s="17"/>
      <c r="D29" s="17"/>
      <c r="E29" s="311" t="s">
        <v>18</v>
      </c>
      <c r="F29" s="311"/>
      <c r="G29" s="17"/>
      <c r="H29" s="17"/>
      <c r="I29" s="17"/>
    </row>
    <row r="30" spans="1:9" s="3" customFormat="1" ht="11.25" customHeight="1" thickBot="1">
      <c r="A30" s="17"/>
      <c r="B30" s="17"/>
      <c r="C30" s="17"/>
      <c r="D30" s="17"/>
      <c r="E30" s="17"/>
      <c r="F30" s="17"/>
      <c r="G30" s="17"/>
      <c r="H30" s="17"/>
      <c r="I30" s="17"/>
    </row>
    <row r="31" spans="1:9" s="3" customFormat="1" ht="20.399999999999999" customHeight="1">
      <c r="A31" s="16"/>
      <c r="B31" s="16"/>
      <c r="C31" s="34"/>
      <c r="D31" s="35"/>
      <c r="E31" s="36" t="s">
        <v>32</v>
      </c>
      <c r="F31" s="53" t="s">
        <v>33</v>
      </c>
      <c r="G31" s="17"/>
      <c r="H31" s="50"/>
      <c r="I31" s="16"/>
    </row>
    <row r="32" spans="1:9" s="3" customFormat="1" ht="16.5" customHeight="1">
      <c r="A32" s="16"/>
      <c r="B32" s="16"/>
      <c r="C32" s="37"/>
      <c r="D32" s="38"/>
      <c r="E32" s="39"/>
      <c r="F32" s="40"/>
      <c r="G32" s="50"/>
      <c r="H32" s="51"/>
      <c r="I32" s="16"/>
    </row>
    <row r="33" spans="1:10" s="3" customFormat="1" ht="23.1" customHeight="1">
      <c r="A33" s="16"/>
      <c r="B33" s="16"/>
      <c r="C33" s="41" t="s">
        <v>7</v>
      </c>
      <c r="D33" s="18"/>
      <c r="E33" s="72"/>
      <c r="F33" s="73"/>
      <c r="G33" s="51"/>
      <c r="H33" s="52"/>
      <c r="I33" s="16"/>
    </row>
    <row r="34" spans="1:10" s="3" customFormat="1" ht="23.1" customHeight="1">
      <c r="A34" s="16"/>
      <c r="B34" s="16"/>
      <c r="C34" s="41" t="s">
        <v>15</v>
      </c>
      <c r="D34" s="18"/>
      <c r="E34" s="72"/>
      <c r="F34" s="73"/>
      <c r="G34" s="52"/>
      <c r="H34" s="52"/>
      <c r="I34" s="16"/>
    </row>
    <row r="35" spans="1:10" s="3" customFormat="1" ht="23.1" customHeight="1">
      <c r="A35" s="16"/>
      <c r="B35" s="16"/>
      <c r="C35" s="42" t="s">
        <v>5</v>
      </c>
      <c r="D35" s="19"/>
      <c r="E35" s="74"/>
      <c r="F35" s="75">
        <v>218</v>
      </c>
      <c r="G35" s="52"/>
      <c r="H35" s="52"/>
      <c r="I35" s="16"/>
    </row>
    <row r="36" spans="1:10" s="1" customFormat="1" ht="23.1" customHeight="1" thickBot="1">
      <c r="A36" s="20"/>
      <c r="B36" s="20"/>
      <c r="C36" s="60" t="s">
        <v>26</v>
      </c>
      <c r="D36" s="61"/>
      <c r="E36" s="4">
        <f>SUM(E33:E35)</f>
        <v>0</v>
      </c>
      <c r="F36" s="5">
        <f>SUM(F33:F35)</f>
        <v>218</v>
      </c>
      <c r="G36" s="52"/>
      <c r="H36" s="48"/>
      <c r="I36" s="21"/>
    </row>
    <row r="37" spans="1:10" s="1" customFormat="1" ht="23.1" customHeight="1" thickTop="1">
      <c r="A37" s="20"/>
      <c r="B37" s="20"/>
      <c r="C37" s="57" t="s">
        <v>17</v>
      </c>
      <c r="D37" s="58"/>
      <c r="E37" s="59"/>
      <c r="F37" s="49">
        <v>354</v>
      </c>
      <c r="G37" s="48"/>
      <c r="H37" s="48"/>
      <c r="I37" s="21"/>
    </row>
    <row r="38" spans="1:10" s="1" customFormat="1" ht="23.1" customHeight="1">
      <c r="A38" s="20"/>
      <c r="B38" s="20"/>
      <c r="C38" s="56" t="s">
        <v>34</v>
      </c>
      <c r="D38" s="54"/>
      <c r="E38" s="55"/>
      <c r="F38" s="49">
        <f>+F36-F37</f>
        <v>-136</v>
      </c>
      <c r="G38" s="48"/>
      <c r="H38" s="48"/>
      <c r="I38" s="21"/>
    </row>
    <row r="39" spans="1:10" s="3" customFormat="1" ht="36.6" customHeight="1">
      <c r="A39" s="21"/>
      <c r="B39" s="21"/>
      <c r="C39" s="312" t="s">
        <v>19</v>
      </c>
      <c r="D39" s="312"/>
      <c r="E39" s="312"/>
      <c r="F39" s="21"/>
      <c r="G39" s="21"/>
      <c r="H39" s="21"/>
      <c r="I39" s="21"/>
    </row>
    <row r="40" spans="1:10" s="3" customFormat="1" ht="23.4" customHeight="1" thickBot="1">
      <c r="A40" s="17"/>
      <c r="B40" s="17"/>
      <c r="C40" s="17"/>
      <c r="D40" s="17"/>
      <c r="E40" s="17"/>
      <c r="F40" s="17"/>
      <c r="G40" s="17"/>
      <c r="H40" s="17"/>
      <c r="I40" s="17"/>
    </row>
    <row r="41" spans="1:10" s="3" customFormat="1" ht="23.1" customHeight="1">
      <c r="A41" s="16"/>
      <c r="B41" s="16"/>
      <c r="C41" s="34"/>
      <c r="D41" s="67"/>
      <c r="E41" s="36" t="s">
        <v>51</v>
      </c>
      <c r="F41" s="22"/>
      <c r="G41" s="22"/>
      <c r="H41" s="16"/>
      <c r="I41" s="16"/>
    </row>
    <row r="42" spans="1:10" s="3" customFormat="1" ht="23.1" customHeight="1">
      <c r="A42" s="16"/>
      <c r="B42" s="16"/>
      <c r="C42" s="41" t="s">
        <v>7</v>
      </c>
      <c r="D42" s="18"/>
      <c r="E42" s="82">
        <f>SUM(F33*46)</f>
        <v>0</v>
      </c>
      <c r="F42" s="22"/>
      <c r="G42" s="22"/>
      <c r="H42" s="16"/>
      <c r="I42" s="16"/>
    </row>
    <row r="43" spans="1:10" s="3" customFormat="1" ht="23.1" customHeight="1">
      <c r="A43" s="16"/>
      <c r="B43" s="16"/>
      <c r="C43" s="41" t="s">
        <v>15</v>
      </c>
      <c r="D43" s="18"/>
      <c r="E43" s="82">
        <f>SUM(F34*46)</f>
        <v>0</v>
      </c>
      <c r="F43" s="22"/>
      <c r="G43" s="22"/>
      <c r="H43" s="16"/>
      <c r="I43" s="16"/>
    </row>
    <row r="44" spans="1:10" s="3" customFormat="1" ht="23.1" customHeight="1">
      <c r="A44" s="16"/>
      <c r="B44" s="16"/>
      <c r="C44" s="42" t="s">
        <v>5</v>
      </c>
      <c r="D44" s="19"/>
      <c r="E44" s="82">
        <f>SUM(F35*21)</f>
        <v>4578</v>
      </c>
      <c r="F44" s="22"/>
      <c r="G44" s="22"/>
      <c r="H44" s="16"/>
      <c r="I44" s="16"/>
    </row>
    <row r="45" spans="1:10" s="3" customFormat="1" ht="23.1" customHeight="1" thickBot="1">
      <c r="A45" s="16"/>
      <c r="B45" s="16"/>
      <c r="C45" s="43" t="s">
        <v>16</v>
      </c>
      <c r="D45" s="23"/>
      <c r="E45" s="44">
        <f>SUM(E42:E44)</f>
        <v>4578</v>
      </c>
      <c r="F45" s="24"/>
      <c r="G45" s="22"/>
      <c r="H45" s="16"/>
      <c r="I45" s="16"/>
    </row>
    <row r="46" spans="1:10" s="3" customFormat="1" ht="23.1" customHeight="1">
      <c r="A46" s="16"/>
      <c r="B46" s="16"/>
      <c r="C46" s="76"/>
      <c r="D46" s="22"/>
      <c r="E46" s="77"/>
      <c r="F46" s="24"/>
      <c r="G46" s="22"/>
      <c r="H46" s="16"/>
      <c r="I46" s="16"/>
    </row>
    <row r="47" spans="1:10" s="3" customFormat="1" ht="23.1" customHeight="1">
      <c r="A47" s="16"/>
      <c r="B47" s="313" t="s">
        <v>1</v>
      </c>
      <c r="C47" s="313"/>
      <c r="D47" s="313"/>
      <c r="E47" s="313"/>
      <c r="F47" s="313"/>
      <c r="G47" s="313"/>
      <c r="H47" s="313"/>
      <c r="I47" s="313"/>
      <c r="J47" s="313"/>
    </row>
    <row r="48" spans="1:10" s="1" customFormat="1" ht="47.1" customHeight="1">
      <c r="A48" s="78"/>
      <c r="B48" s="79" t="s">
        <v>2</v>
      </c>
      <c r="C48" s="80"/>
      <c r="D48" s="80"/>
      <c r="E48" s="80"/>
      <c r="G48" s="26" t="s">
        <v>24</v>
      </c>
      <c r="H48" s="27"/>
      <c r="I48" s="25"/>
    </row>
    <row r="49" spans="2:9" s="1" customFormat="1" ht="24.9" customHeight="1">
      <c r="B49" s="28"/>
      <c r="C49" s="28" t="s">
        <v>3</v>
      </c>
      <c r="D49" s="20"/>
      <c r="E49" s="45" t="s">
        <v>4</v>
      </c>
      <c r="H49" s="28" t="s">
        <v>3</v>
      </c>
      <c r="I49" s="46" t="s">
        <v>0</v>
      </c>
    </row>
    <row r="50" spans="2:9" s="3" customFormat="1"/>
  </sheetData>
  <mergeCells count="21">
    <mergeCell ref="E29:F29"/>
    <mergeCell ref="C39:E39"/>
    <mergeCell ref="B47:J47"/>
    <mergeCell ref="A19:C19"/>
    <mergeCell ref="E19:F19"/>
    <mergeCell ref="A20:C20"/>
    <mergeCell ref="E20:F20"/>
    <mergeCell ref="E21:F21"/>
    <mergeCell ref="A28:E28"/>
    <mergeCell ref="A16:C16"/>
    <mergeCell ref="E16:F16"/>
    <mergeCell ref="A17:C17"/>
    <mergeCell ref="E17:F17"/>
    <mergeCell ref="A18:C18"/>
    <mergeCell ref="E18:F18"/>
    <mergeCell ref="A1:I1"/>
    <mergeCell ref="A2:I2"/>
    <mergeCell ref="A3:I3"/>
    <mergeCell ref="A4:I4"/>
    <mergeCell ref="A15:C15"/>
    <mergeCell ref="E15:F15"/>
  </mergeCells>
  <printOptions horizontalCentered="1"/>
  <pageMargins left="0" right="0" top="0.5" bottom="0.5" header="0.5" footer="0.5"/>
  <pageSetup scale="65" orientation="portrait" r:id="rId1"/>
  <headerFooter alignWithMargins="0">
    <oddFooter>&amp;Z&amp;F&amp;RPage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Summary</vt:lpstr>
      <vt:lpstr>1. S &amp; EB</vt:lpstr>
      <vt:lpstr>2. S &amp; S</vt:lpstr>
      <vt:lpstr>3. PARTICIPANT FEES</vt:lpstr>
      <vt:lpstr>4. DEPRECIATION</vt:lpstr>
      <vt:lpstr>Instruction</vt:lpstr>
      <vt:lpstr>DDP</vt:lpstr>
      <vt:lpstr>'1. S &amp; EB'!Print_Area</vt:lpstr>
      <vt:lpstr>'2. S &amp; S'!Print_Area</vt:lpstr>
      <vt:lpstr>'3. PARTICIPANT FEES'!Print_Area</vt:lpstr>
      <vt:lpstr>'4. DEPRECIATION'!Print_Area</vt:lpstr>
      <vt:lpstr>DDP!Print_Area</vt:lpstr>
      <vt:lpstr>Instruction!Print_Area</vt:lpstr>
      <vt:lpstr>Summary!Print_Area</vt:lpstr>
    </vt:vector>
  </TitlesOfParts>
  <Company>LAC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</dc:creator>
  <cp:lastModifiedBy>Vella Louie</cp:lastModifiedBy>
  <cp:lastPrinted>2021-08-04T16:34:50Z</cp:lastPrinted>
  <dcterms:created xsi:type="dcterms:W3CDTF">2001-07-09T16:49:40Z</dcterms:created>
  <dcterms:modified xsi:type="dcterms:W3CDTF">2021-08-04T16:46:11Z</dcterms:modified>
</cp:coreProperties>
</file>