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osted.lac.com\dph\OVP\OVP_DVHSS\CONTRACTS &amp; GRANTS\Domestic Violence Contracts\Finance\Forms &amp; Instructions\Bud &amp; Bud Mod\DVSFA\"/>
    </mc:Choice>
  </mc:AlternateContent>
  <xr:revisionPtr revIDLastSave="0" documentId="13_ncr:1_{EDC316FB-F770-4452-ABC4-D0B3E57D701D}" xr6:coauthVersionLast="47" xr6:coauthVersionMax="47" xr10:uidLastSave="{00000000-0000-0000-0000-000000000000}"/>
  <bookViews>
    <workbookView xWindow="-98" yWindow="-98" windowWidth="28996" windowHeight="15675" tabRatio="774" activeTab="1" xr2:uid="{00000000-000D-0000-FFFF-FFFF00000000}"/>
  </bookViews>
  <sheets>
    <sheet name="Instructions" sheetId="39" r:id="rId1"/>
    <sheet name="Budget" sheetId="41" r:id="rId2"/>
    <sheet name="Add'l Salary Budget" sheetId="40" r:id="rId3"/>
    <sheet name="Personnel Justification" sheetId="43" r:id="rId4"/>
    <sheet name="Operating Costs Justification" sheetId="33" r:id="rId5"/>
    <sheet name="Sheet3" sheetId="38" state="hidden" r:id="rId6"/>
  </sheets>
  <definedNames>
    <definedName name="_xlnm.Print_Area" localSheetId="2">'Add''l Salary Budget'!$A$1:$M$105</definedName>
    <definedName name="_xlnm.Print_Area" localSheetId="1">Budget!$A$1:$M$102</definedName>
    <definedName name="_xlnm.Print_Area" localSheetId="4">'Operating Costs Justification'!$A$1:$C$52</definedName>
    <definedName name="_xlnm.Print_Area" localSheetId="3">'Personnel Justification'!$A$1:$D$130</definedName>
    <definedName name="_xlnm.Print_Titles" localSheetId="2">'Add''l Salary Budget'!$1:$12</definedName>
    <definedName name="_xlnm.Print_Titles" localSheetId="4">'Operating Costs Justification'!$16:$16</definedName>
    <definedName name="_xlnm.Print_Titles" localSheetId="3">'Personnel Justification'!$16:$16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88" i="41" l="1"/>
  <c r="P88" i="41" s="1"/>
  <c r="G88" i="41"/>
  <c r="C48" i="33"/>
  <c r="A48" i="33"/>
  <c r="B13" i="33" l="1"/>
  <c r="B12" i="33"/>
  <c r="B11" i="33"/>
  <c r="B10" i="33"/>
  <c r="B9" i="33"/>
  <c r="B8" i="33"/>
  <c r="I84" i="41"/>
  <c r="H84" i="41"/>
  <c r="O89" i="41"/>
  <c r="P89" i="41" s="1"/>
  <c r="O87" i="41"/>
  <c r="P87" i="41" s="1"/>
  <c r="O83" i="41"/>
  <c r="P83" i="41" s="1"/>
  <c r="O82" i="41"/>
  <c r="P82" i="41" s="1"/>
  <c r="H90" i="41"/>
  <c r="C50" i="33" s="1"/>
  <c r="F90" i="41"/>
  <c r="G89" i="41"/>
  <c r="G87" i="41"/>
  <c r="G83" i="41"/>
  <c r="G82" i="41"/>
  <c r="M90" i="41"/>
  <c r="L90" i="41"/>
  <c r="K90" i="41"/>
  <c r="J90" i="41"/>
  <c r="I90" i="41"/>
  <c r="M84" i="41"/>
  <c r="L84" i="41"/>
  <c r="K84" i="41"/>
  <c r="J84" i="41"/>
  <c r="F84" i="41"/>
  <c r="C49" i="33"/>
  <c r="C47" i="33"/>
  <c r="C43" i="33"/>
  <c r="C42" i="33"/>
  <c r="A50" i="33"/>
  <c r="A49" i="33"/>
  <c r="A47" i="33"/>
  <c r="A46" i="33"/>
  <c r="A45" i="33"/>
  <c r="A44" i="33"/>
  <c r="A43" i="33"/>
  <c r="A42" i="33"/>
  <c r="I92" i="41" l="1"/>
  <c r="O90" i="41"/>
  <c r="P90" i="41" s="1"/>
  <c r="G90" i="41"/>
  <c r="H92" i="41"/>
  <c r="F92" i="41"/>
  <c r="J92" i="41"/>
  <c r="K92" i="41"/>
  <c r="L92" i="41"/>
  <c r="M92" i="41"/>
  <c r="H33" i="41"/>
  <c r="H26" i="41"/>
  <c r="H18" i="41"/>
  <c r="F129" i="43" l="1"/>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6" i="43"/>
  <c r="F35" i="43"/>
  <c r="F34" i="43"/>
  <c r="F33" i="43"/>
  <c r="F32" i="43"/>
  <c r="F31" i="43"/>
  <c r="F30" i="43"/>
  <c r="F29" i="43"/>
  <c r="F28" i="43"/>
  <c r="F27" i="43"/>
  <c r="F26" i="43"/>
  <c r="F25" i="43"/>
  <c r="F24" i="43"/>
  <c r="F23" i="43"/>
  <c r="F22" i="43"/>
  <c r="F21" i="43"/>
  <c r="F20" i="43"/>
  <c r="F19" i="43"/>
  <c r="F18" i="43"/>
  <c r="F17" i="43"/>
  <c r="R104" i="40"/>
  <c r="R103" i="40"/>
  <c r="R102" i="40"/>
  <c r="R101" i="40"/>
  <c r="R100" i="40"/>
  <c r="R99" i="40"/>
  <c r="R98" i="40"/>
  <c r="R97" i="40"/>
  <c r="R96" i="40"/>
  <c r="R95" i="40"/>
  <c r="R94" i="40"/>
  <c r="R93" i="40"/>
  <c r="R92" i="40"/>
  <c r="R91" i="40"/>
  <c r="R90" i="40"/>
  <c r="R89" i="40"/>
  <c r="R88" i="40"/>
  <c r="R87" i="40"/>
  <c r="R86" i="40"/>
  <c r="R85" i="40"/>
  <c r="R84" i="40"/>
  <c r="R83" i="40"/>
  <c r="R82" i="40"/>
  <c r="R81" i="40"/>
  <c r="R80" i="40"/>
  <c r="R79" i="40"/>
  <c r="R78" i="40"/>
  <c r="R77" i="40"/>
  <c r="R76" i="40"/>
  <c r="R75" i="40"/>
  <c r="R74" i="40"/>
  <c r="R73" i="40"/>
  <c r="R72" i="40"/>
  <c r="R71" i="40"/>
  <c r="R70" i="40"/>
  <c r="R69" i="40"/>
  <c r="R68" i="40"/>
  <c r="R67" i="40"/>
  <c r="R66" i="40"/>
  <c r="R65" i="40"/>
  <c r="R64" i="40"/>
  <c r="R63" i="40"/>
  <c r="R62" i="40"/>
  <c r="R61" i="40"/>
  <c r="R60" i="40"/>
  <c r="R59" i="40"/>
  <c r="R58" i="40"/>
  <c r="R57" i="40"/>
  <c r="R56" i="40"/>
  <c r="R55" i="40"/>
  <c r="R54" i="40"/>
  <c r="R53" i="40"/>
  <c r="R52" i="40"/>
  <c r="R51" i="40"/>
  <c r="R50" i="40"/>
  <c r="R49" i="40"/>
  <c r="R48" i="40"/>
  <c r="R47" i="40"/>
  <c r="R46" i="40"/>
  <c r="R45" i="40"/>
  <c r="R44" i="40"/>
  <c r="R43" i="40"/>
  <c r="R42" i="40"/>
  <c r="R41" i="40"/>
  <c r="R40" i="40"/>
  <c r="R39" i="40"/>
  <c r="R38" i="40"/>
  <c r="R37" i="40"/>
  <c r="R36" i="40"/>
  <c r="R35" i="40"/>
  <c r="R34" i="40"/>
  <c r="R33" i="40"/>
  <c r="R32" i="40"/>
  <c r="R31" i="40"/>
  <c r="R30" i="40"/>
  <c r="R29" i="40"/>
  <c r="R28" i="40"/>
  <c r="R27" i="40"/>
  <c r="R26" i="40"/>
  <c r="R25" i="40"/>
  <c r="R24" i="40"/>
  <c r="R23" i="40"/>
  <c r="R22" i="40"/>
  <c r="R21" i="40"/>
  <c r="R20" i="40"/>
  <c r="R19" i="40"/>
  <c r="R18" i="40"/>
  <c r="R17" i="40"/>
  <c r="R16" i="40"/>
  <c r="R15" i="40"/>
  <c r="R14" i="40"/>
  <c r="R13" i="40"/>
  <c r="R36" i="41"/>
  <c r="R35" i="41"/>
  <c r="R34" i="41"/>
  <c r="R33" i="41"/>
  <c r="R32" i="41"/>
  <c r="R31" i="41"/>
  <c r="R30" i="41"/>
  <c r="R29" i="41"/>
  <c r="R28" i="41"/>
  <c r="R27" i="41"/>
  <c r="R26" i="41"/>
  <c r="R25" i="41"/>
  <c r="R24" i="41"/>
  <c r="R23" i="41"/>
  <c r="R22" i="41"/>
  <c r="R21" i="41"/>
  <c r="R20" i="41"/>
  <c r="R19" i="41"/>
  <c r="R18" i="41"/>
  <c r="R17" i="41"/>
  <c r="F105" i="40"/>
  <c r="F130" i="43" l="1"/>
  <c r="R105" i="40"/>
  <c r="R37" i="41" s="1"/>
  <c r="G8" i="40"/>
  <c r="E105" i="40" l="1"/>
  <c r="R38" i="41" l="1"/>
  <c r="A2" i="40"/>
  <c r="B13" i="43" l="1"/>
  <c r="F37" i="41" l="1"/>
  <c r="G81" i="41" l="1"/>
  <c r="G80" i="41"/>
  <c r="G79" i="41"/>
  <c r="G78" i="41"/>
  <c r="G77" i="41"/>
  <c r="G76" i="41"/>
  <c r="G75" i="41"/>
  <c r="G74" i="41"/>
  <c r="G73" i="41"/>
  <c r="G72" i="41"/>
  <c r="G71" i="41"/>
  <c r="G70" i="41"/>
  <c r="G69" i="41"/>
  <c r="G68" i="41"/>
  <c r="G67" i="41"/>
  <c r="G66" i="41"/>
  <c r="G65" i="41"/>
  <c r="G64" i="41"/>
  <c r="G63" i="41"/>
  <c r="G62" i="41"/>
  <c r="G61" i="41"/>
  <c r="G60" i="41"/>
  <c r="G59" i="41"/>
  <c r="G58" i="41"/>
  <c r="G84" i="41" l="1"/>
  <c r="G92" i="41" s="1"/>
  <c r="F51" i="41"/>
  <c r="F38" i="41"/>
  <c r="F53" i="41" l="1"/>
  <c r="F94" i="41" s="1"/>
  <c r="F98" i="41" l="1"/>
  <c r="B11" i="43"/>
  <c r="B9" i="43"/>
  <c r="O11" i="40"/>
  <c r="L6" i="40"/>
  <c r="L7" i="40"/>
  <c r="A107" i="43" l="1"/>
  <c r="B107" i="43"/>
  <c r="A108" i="43"/>
  <c r="B108" i="43"/>
  <c r="A109" i="43"/>
  <c r="B109" i="43"/>
  <c r="A110" i="43"/>
  <c r="B110" i="43"/>
  <c r="A111" i="43"/>
  <c r="B111" i="43"/>
  <c r="A112" i="43"/>
  <c r="B112" i="43"/>
  <c r="A113" i="43"/>
  <c r="B113" i="43"/>
  <c r="A114" i="43"/>
  <c r="B114" i="43"/>
  <c r="A115" i="43"/>
  <c r="B115" i="43"/>
  <c r="A116" i="43"/>
  <c r="B116" i="43"/>
  <c r="A117" i="43"/>
  <c r="B117" i="43"/>
  <c r="A118" i="43"/>
  <c r="B118" i="43"/>
  <c r="A119" i="43"/>
  <c r="B119" i="43"/>
  <c r="A120" i="43"/>
  <c r="B120" i="43"/>
  <c r="A121" i="43"/>
  <c r="B121" i="43"/>
  <c r="A122" i="43"/>
  <c r="B122" i="43"/>
  <c r="A123" i="43"/>
  <c r="B123" i="43"/>
  <c r="A124" i="43"/>
  <c r="B124" i="43"/>
  <c r="A125" i="43"/>
  <c r="B125" i="43"/>
  <c r="A126" i="43"/>
  <c r="B126" i="43"/>
  <c r="A127" i="43"/>
  <c r="B127" i="43"/>
  <c r="A128" i="43"/>
  <c r="B128" i="43"/>
  <c r="A129" i="43"/>
  <c r="B129" i="43"/>
  <c r="A25" i="33" l="1"/>
  <c r="C41" i="33" l="1"/>
  <c r="C40" i="33"/>
  <c r="C39" i="33"/>
  <c r="C38" i="33"/>
  <c r="C37" i="33"/>
  <c r="C36" i="33"/>
  <c r="C35" i="33"/>
  <c r="C34" i="33"/>
  <c r="C33" i="33"/>
  <c r="C32" i="33"/>
  <c r="C31" i="33"/>
  <c r="C30" i="33"/>
  <c r="C29" i="33"/>
  <c r="C28" i="33"/>
  <c r="C27" i="33"/>
  <c r="C26" i="33"/>
  <c r="C25" i="33"/>
  <c r="C24" i="33"/>
  <c r="C23" i="33"/>
  <c r="C22" i="33"/>
  <c r="C21" i="33"/>
  <c r="C20" i="33"/>
  <c r="C19" i="33"/>
  <c r="C18" i="33"/>
  <c r="A41" i="33"/>
  <c r="A40" i="33"/>
  <c r="A39" i="33"/>
  <c r="A38" i="33"/>
  <c r="A37" i="33"/>
  <c r="A36" i="33"/>
  <c r="A35" i="33"/>
  <c r="A34" i="33"/>
  <c r="A33" i="33"/>
  <c r="A32" i="33"/>
  <c r="A31" i="33"/>
  <c r="A30" i="33"/>
  <c r="A29" i="33"/>
  <c r="A28" i="33"/>
  <c r="A27" i="33"/>
  <c r="A26" i="33"/>
  <c r="A24" i="33"/>
  <c r="A23" i="33"/>
  <c r="A22" i="33"/>
  <c r="A21" i="33"/>
  <c r="A20" i="33"/>
  <c r="A19" i="33"/>
  <c r="A18" i="33"/>
  <c r="A17" i="33"/>
  <c r="A39" i="43"/>
  <c r="B39" i="43"/>
  <c r="A40" i="43"/>
  <c r="B40" i="43"/>
  <c r="A41" i="43"/>
  <c r="B41" i="43"/>
  <c r="A42" i="43"/>
  <c r="B42" i="43"/>
  <c r="A43" i="43"/>
  <c r="B43" i="43"/>
  <c r="A44" i="43"/>
  <c r="B44" i="43"/>
  <c r="A45" i="43"/>
  <c r="B45" i="43"/>
  <c r="A46" i="43"/>
  <c r="B46" i="43"/>
  <c r="A47" i="43"/>
  <c r="B47" i="43"/>
  <c r="A48" i="43"/>
  <c r="B48" i="43"/>
  <c r="A49" i="43"/>
  <c r="B49" i="43"/>
  <c r="A50" i="43"/>
  <c r="B50" i="43"/>
  <c r="A51" i="43"/>
  <c r="B51" i="43"/>
  <c r="A52" i="43"/>
  <c r="B52" i="43"/>
  <c r="A53" i="43"/>
  <c r="B53" i="43"/>
  <c r="A54" i="43"/>
  <c r="B54" i="43"/>
  <c r="A55" i="43"/>
  <c r="B55" i="43"/>
  <c r="A56" i="43"/>
  <c r="B56" i="43"/>
  <c r="A57" i="43"/>
  <c r="B57" i="43"/>
  <c r="A58" i="43"/>
  <c r="B58" i="43"/>
  <c r="A59" i="43"/>
  <c r="B59" i="43"/>
  <c r="A60" i="43"/>
  <c r="B60" i="43"/>
  <c r="A61" i="43"/>
  <c r="B61" i="43"/>
  <c r="A62" i="43"/>
  <c r="B62" i="43"/>
  <c r="A63" i="43"/>
  <c r="B63" i="43"/>
  <c r="A64" i="43"/>
  <c r="B64" i="43"/>
  <c r="A65" i="43"/>
  <c r="B65" i="43"/>
  <c r="A66" i="43"/>
  <c r="B66" i="43"/>
  <c r="A67" i="43"/>
  <c r="B67" i="43"/>
  <c r="A68" i="43"/>
  <c r="B68" i="43"/>
  <c r="A69" i="43"/>
  <c r="B69" i="43"/>
  <c r="A70" i="43"/>
  <c r="B70" i="43"/>
  <c r="A71" i="43"/>
  <c r="B71" i="43"/>
  <c r="A72" i="43"/>
  <c r="B72" i="43"/>
  <c r="A73" i="43"/>
  <c r="B73" i="43"/>
  <c r="A74" i="43"/>
  <c r="B74" i="43"/>
  <c r="A75" i="43"/>
  <c r="B75" i="43"/>
  <c r="A76" i="43"/>
  <c r="B76" i="43"/>
  <c r="A77" i="43"/>
  <c r="B77" i="43"/>
  <c r="A78" i="43"/>
  <c r="B78" i="43"/>
  <c r="A79" i="43"/>
  <c r="B79" i="43"/>
  <c r="A80" i="43"/>
  <c r="B80" i="43"/>
  <c r="A81" i="43"/>
  <c r="B81" i="43"/>
  <c r="A82" i="43"/>
  <c r="B82" i="43"/>
  <c r="A83" i="43"/>
  <c r="B83" i="43"/>
  <c r="A84" i="43"/>
  <c r="B84" i="43"/>
  <c r="A85" i="43"/>
  <c r="B85" i="43"/>
  <c r="A86" i="43"/>
  <c r="B86" i="43"/>
  <c r="A87" i="43"/>
  <c r="B87" i="43"/>
  <c r="A88" i="43"/>
  <c r="B88" i="43"/>
  <c r="A89" i="43"/>
  <c r="B89" i="43"/>
  <c r="A90" i="43"/>
  <c r="B90" i="43"/>
  <c r="A91" i="43"/>
  <c r="B91" i="43"/>
  <c r="A92" i="43"/>
  <c r="B92" i="43"/>
  <c r="A93" i="43"/>
  <c r="B93" i="43"/>
  <c r="A94" i="43"/>
  <c r="B94" i="43"/>
  <c r="A95" i="43"/>
  <c r="B95" i="43"/>
  <c r="A96" i="43"/>
  <c r="B96" i="43"/>
  <c r="A97" i="43"/>
  <c r="B97" i="43"/>
  <c r="A98" i="43"/>
  <c r="B98" i="43"/>
  <c r="A99" i="43"/>
  <c r="B99" i="43"/>
  <c r="A100" i="43"/>
  <c r="B100" i="43"/>
  <c r="A101" i="43"/>
  <c r="B101" i="43"/>
  <c r="A102" i="43"/>
  <c r="B102" i="43"/>
  <c r="A103" i="43"/>
  <c r="B103" i="43"/>
  <c r="A104" i="43"/>
  <c r="B104" i="43"/>
  <c r="A105" i="43"/>
  <c r="B105" i="43"/>
  <c r="A106" i="43"/>
  <c r="B106" i="43"/>
  <c r="B38" i="43"/>
  <c r="A38" i="43"/>
  <c r="A25" i="43"/>
  <c r="B25" i="43"/>
  <c r="A26" i="43"/>
  <c r="B26" i="43"/>
  <c r="A27" i="43"/>
  <c r="B27" i="43"/>
  <c r="A28" i="43"/>
  <c r="B28" i="43"/>
  <c r="A29" i="43"/>
  <c r="B29" i="43"/>
  <c r="A30" i="43"/>
  <c r="B30" i="43"/>
  <c r="A31" i="43"/>
  <c r="B31" i="43"/>
  <c r="A32" i="43"/>
  <c r="B32" i="43"/>
  <c r="A33" i="43"/>
  <c r="B33" i="43"/>
  <c r="A34" i="43"/>
  <c r="B34" i="43"/>
  <c r="A35" i="43"/>
  <c r="B35" i="43"/>
  <c r="A36" i="43"/>
  <c r="B36" i="43"/>
  <c r="A24" i="43"/>
  <c r="A23" i="43"/>
  <c r="A22" i="43"/>
  <c r="A21" i="43"/>
  <c r="A20" i="43"/>
  <c r="A19" i="43"/>
  <c r="A18" i="43"/>
  <c r="B18" i="43"/>
  <c r="B19" i="43"/>
  <c r="B20" i="43"/>
  <c r="B21" i="43"/>
  <c r="B22" i="43"/>
  <c r="B23" i="43"/>
  <c r="B24" i="43"/>
  <c r="B17" i="43"/>
  <c r="A17" i="43"/>
  <c r="B12" i="43"/>
  <c r="B10" i="43"/>
  <c r="B8" i="43"/>
  <c r="A3" i="43"/>
  <c r="A2" i="43"/>
  <c r="A1" i="43"/>
  <c r="C44" i="33" l="1"/>
  <c r="C52" i="33" s="1"/>
  <c r="E51" i="41"/>
  <c r="B7" i="40" l="1"/>
  <c r="O104" i="40" l="1"/>
  <c r="H104" i="40"/>
  <c r="G104" i="40" s="1"/>
  <c r="O103" i="40"/>
  <c r="H103" i="40"/>
  <c r="H102" i="40"/>
  <c r="G102" i="40" s="1"/>
  <c r="O101" i="40"/>
  <c r="H101" i="40"/>
  <c r="G101" i="40" s="1"/>
  <c r="O100" i="40"/>
  <c r="H100" i="40"/>
  <c r="O99" i="40"/>
  <c r="H99" i="40"/>
  <c r="G99" i="40" s="1"/>
  <c r="O98" i="40"/>
  <c r="H98" i="40"/>
  <c r="G98" i="40" s="1"/>
  <c r="O97" i="40"/>
  <c r="H97" i="40"/>
  <c r="G97" i="40" s="1"/>
  <c r="O96" i="40"/>
  <c r="H96" i="40"/>
  <c r="G96" i="40" s="1"/>
  <c r="O95" i="40"/>
  <c r="H95" i="40"/>
  <c r="O94" i="40"/>
  <c r="H94" i="40"/>
  <c r="G94" i="40" s="1"/>
  <c r="O93" i="40"/>
  <c r="H93" i="40"/>
  <c r="G93" i="40" s="1"/>
  <c r="O92" i="40"/>
  <c r="H92" i="40"/>
  <c r="O91" i="40"/>
  <c r="H91" i="40"/>
  <c r="G91" i="40" s="1"/>
  <c r="O90" i="40"/>
  <c r="H90" i="40"/>
  <c r="G90" i="40" s="1"/>
  <c r="O89" i="40"/>
  <c r="H89" i="40"/>
  <c r="G89" i="40" s="1"/>
  <c r="O88" i="40"/>
  <c r="H88" i="40"/>
  <c r="G88" i="40" s="1"/>
  <c r="O87" i="40"/>
  <c r="H87" i="40"/>
  <c r="O86" i="40"/>
  <c r="H86" i="40"/>
  <c r="G86" i="40" s="1"/>
  <c r="O85" i="40"/>
  <c r="H85" i="40"/>
  <c r="G85" i="40" s="1"/>
  <c r="O84" i="40"/>
  <c r="H84" i="40"/>
  <c r="O83" i="40"/>
  <c r="H83" i="40"/>
  <c r="G83" i="40" s="1"/>
  <c r="O82" i="40"/>
  <c r="H82" i="40"/>
  <c r="G82" i="40" s="1"/>
  <c r="O81" i="40"/>
  <c r="H81" i="40"/>
  <c r="G81" i="40" s="1"/>
  <c r="O80" i="40"/>
  <c r="H80" i="40"/>
  <c r="G80" i="40" s="1"/>
  <c r="O79" i="40"/>
  <c r="H79" i="40"/>
  <c r="O78" i="40"/>
  <c r="H78" i="40"/>
  <c r="G78" i="40" s="1"/>
  <c r="O77" i="40"/>
  <c r="H77" i="40"/>
  <c r="G77" i="40" s="1"/>
  <c r="O76" i="40"/>
  <c r="H76" i="40"/>
  <c r="O75" i="40"/>
  <c r="H75" i="40"/>
  <c r="G75" i="40" s="1"/>
  <c r="O74" i="40"/>
  <c r="H74" i="40"/>
  <c r="G74" i="40" s="1"/>
  <c r="O73" i="40"/>
  <c r="H73" i="40"/>
  <c r="G73" i="40" s="1"/>
  <c r="O72" i="40"/>
  <c r="H72" i="40"/>
  <c r="G72" i="40" s="1"/>
  <c r="B8" i="40"/>
  <c r="H21" i="40"/>
  <c r="G21" i="40" s="1"/>
  <c r="D128" i="43" l="1"/>
  <c r="G103" i="40"/>
  <c r="D104" i="43"/>
  <c r="G79" i="40"/>
  <c r="D112" i="43"/>
  <c r="G87" i="40"/>
  <c r="D120" i="43"/>
  <c r="G95" i="40"/>
  <c r="D101" i="43"/>
  <c r="G76" i="40"/>
  <c r="D109" i="43"/>
  <c r="G84" i="40"/>
  <c r="D117" i="43"/>
  <c r="G92" i="40"/>
  <c r="D125" i="43"/>
  <c r="G100" i="40"/>
  <c r="D46" i="43"/>
  <c r="P79" i="40"/>
  <c r="P76" i="40"/>
  <c r="P94" i="40"/>
  <c r="D119" i="43"/>
  <c r="P80" i="40"/>
  <c r="D105" i="43"/>
  <c r="P91" i="40"/>
  <c r="D116" i="43"/>
  <c r="D127" i="43"/>
  <c r="P88" i="40"/>
  <c r="D113" i="43"/>
  <c r="P99" i="40"/>
  <c r="D124" i="43"/>
  <c r="P95" i="40"/>
  <c r="P77" i="40"/>
  <c r="D102" i="43"/>
  <c r="P87" i="40"/>
  <c r="P81" i="40"/>
  <c r="D106" i="43"/>
  <c r="P84" i="40"/>
  <c r="P78" i="40"/>
  <c r="D103" i="43"/>
  <c r="P89" i="40"/>
  <c r="D114" i="43"/>
  <c r="P92" i="40"/>
  <c r="P96" i="40"/>
  <c r="D121" i="43"/>
  <c r="P103" i="40"/>
  <c r="P74" i="40"/>
  <c r="D99" i="43"/>
  <c r="P86" i="40"/>
  <c r="D111" i="43"/>
  <c r="P93" i="40"/>
  <c r="D118" i="43"/>
  <c r="P100" i="40"/>
  <c r="P104" i="40"/>
  <c r="D129" i="43"/>
  <c r="P73" i="40"/>
  <c r="D98" i="43"/>
  <c r="P98" i="40"/>
  <c r="D123" i="43"/>
  <c r="P85" i="40"/>
  <c r="D110" i="43"/>
  <c r="P75" i="40"/>
  <c r="D100" i="43"/>
  <c r="P82" i="40"/>
  <c r="D107" i="43"/>
  <c r="P72" i="40"/>
  <c r="D97" i="43"/>
  <c r="P83" i="40"/>
  <c r="D108" i="43"/>
  <c r="P90" i="40"/>
  <c r="D115" i="43"/>
  <c r="P97" i="40"/>
  <c r="D122" i="43"/>
  <c r="P101" i="40"/>
  <c r="D126" i="43"/>
  <c r="H20" i="41"/>
  <c r="G20" i="41" s="1"/>
  <c r="O102" i="40" l="1"/>
  <c r="P102" i="40" s="1"/>
  <c r="D20" i="43"/>
  <c r="O81" i="41"/>
  <c r="P81" i="41" s="1"/>
  <c r="O80" i="41"/>
  <c r="P80" i="41" s="1"/>
  <c r="O79" i="41"/>
  <c r="P79" i="41" s="1"/>
  <c r="O91" i="41"/>
  <c r="P91" i="41" s="1"/>
  <c r="H55" i="40"/>
  <c r="D80" i="43" l="1"/>
  <c r="G55" i="40"/>
  <c r="B6" i="40"/>
  <c r="A3" i="33"/>
  <c r="A2" i="33"/>
  <c r="A1" i="33"/>
  <c r="A3" i="40"/>
  <c r="A1" i="40"/>
  <c r="O20" i="41"/>
  <c r="H29" i="41"/>
  <c r="G29" i="41" s="1"/>
  <c r="H36" i="41"/>
  <c r="G36" i="41" s="1"/>
  <c r="H35" i="41"/>
  <c r="G35" i="41" s="1"/>
  <c r="H34" i="41"/>
  <c r="G34" i="41" s="1"/>
  <c r="G33" i="41"/>
  <c r="H32" i="41"/>
  <c r="G32" i="41" s="1"/>
  <c r="H31" i="41"/>
  <c r="G31" i="41" s="1"/>
  <c r="H30" i="41"/>
  <c r="G30" i="41" s="1"/>
  <c r="H28" i="41"/>
  <c r="G28" i="41" s="1"/>
  <c r="H27" i="41"/>
  <c r="G27" i="41" s="1"/>
  <c r="G26" i="41"/>
  <c r="H25" i="41"/>
  <c r="G25" i="41" s="1"/>
  <c r="H24" i="41"/>
  <c r="G24" i="41" s="1"/>
  <c r="H23" i="41"/>
  <c r="G23" i="41" s="1"/>
  <c r="H22" i="41"/>
  <c r="G22" i="41" s="1"/>
  <c r="H21" i="41"/>
  <c r="G21" i="41" s="1"/>
  <c r="H19" i="41"/>
  <c r="G19" i="41" s="1"/>
  <c r="G18" i="41"/>
  <c r="H17" i="41"/>
  <c r="G17" i="41" s="1"/>
  <c r="P20" i="41" l="1"/>
  <c r="D29" i="43"/>
  <c r="D17" i="43"/>
  <c r="D36" i="43"/>
  <c r="D28" i="43"/>
  <c r="D19" i="43"/>
  <c r="D21" i="43"/>
  <c r="D30" i="43"/>
  <c r="D26" i="43"/>
  <c r="D35" i="43"/>
  <c r="D27" i="43"/>
  <c r="D32" i="43"/>
  <c r="D18" i="43"/>
  <c r="D31" i="43"/>
  <c r="D33" i="43"/>
  <c r="D22" i="43"/>
  <c r="D24" i="43"/>
  <c r="D25" i="43"/>
  <c r="D34" i="43"/>
  <c r="D23" i="43"/>
  <c r="O62" i="41"/>
  <c r="O57" i="41"/>
  <c r="O61" i="41"/>
  <c r="O70" i="41"/>
  <c r="O71" i="41"/>
  <c r="O72" i="41"/>
  <c r="P72" i="41" s="1"/>
  <c r="O73" i="41"/>
  <c r="P73" i="41" s="1"/>
  <c r="O74" i="41"/>
  <c r="P74" i="41" s="1"/>
  <c r="O75" i="41"/>
  <c r="P75" i="41" s="1"/>
  <c r="O78" i="41"/>
  <c r="P78" i="41" s="1"/>
  <c r="O59" i="41"/>
  <c r="O63" i="41"/>
  <c r="O58" i="41"/>
  <c r="O60" i="41"/>
  <c r="O64" i="41"/>
  <c r="O65" i="41"/>
  <c r="O66" i="41"/>
  <c r="O67" i="41"/>
  <c r="O68" i="41"/>
  <c r="O69" i="41"/>
  <c r="O76" i="41"/>
  <c r="P76" i="41" s="1"/>
  <c r="O77" i="41"/>
  <c r="P77" i="41" s="1"/>
  <c r="O25" i="41" l="1"/>
  <c r="O31" i="41"/>
  <c r="O33" i="41"/>
  <c r="O27" i="41"/>
  <c r="O29" i="41"/>
  <c r="O36" i="41"/>
  <c r="O21" i="41"/>
  <c r="O17" i="41"/>
  <c r="O28" i="41"/>
  <c r="O35" i="41"/>
  <c r="O22" i="41"/>
  <c r="O30" i="41"/>
  <c r="O19" i="41"/>
  <c r="O34" i="41"/>
  <c r="O24" i="41"/>
  <c r="O18" i="41"/>
  <c r="O32" i="41"/>
  <c r="O26" i="41"/>
  <c r="O23" i="41"/>
  <c r="P58" i="41"/>
  <c r="O92" i="41"/>
  <c r="P71" i="41"/>
  <c r="P70" i="41"/>
  <c r="P69" i="41"/>
  <c r="P68" i="41"/>
  <c r="P67" i="41"/>
  <c r="P66" i="41"/>
  <c r="P65" i="41"/>
  <c r="P64" i="41"/>
  <c r="P63" i="41"/>
  <c r="P62" i="41"/>
  <c r="P61" i="41"/>
  <c r="P60" i="41"/>
  <c r="P59" i="41"/>
  <c r="P27" i="41" l="1"/>
  <c r="P18" i="41"/>
  <c r="P21" i="41"/>
  <c r="P33" i="41"/>
  <c r="P17" i="41"/>
  <c r="P24" i="41"/>
  <c r="P36" i="41"/>
  <c r="P29" i="41"/>
  <c r="P26" i="41"/>
  <c r="P34" i="41"/>
  <c r="P19" i="41"/>
  <c r="P30" i="41"/>
  <c r="P23" i="41"/>
  <c r="P22" i="41"/>
  <c r="P35" i="41"/>
  <c r="P31" i="41"/>
  <c r="P32" i="41"/>
  <c r="P28" i="41"/>
  <c r="P25" i="41"/>
  <c r="P57" i="41"/>
  <c r="P92" i="41" s="1"/>
  <c r="H56" i="40"/>
  <c r="H57" i="40"/>
  <c r="H58" i="40"/>
  <c r="H59" i="40"/>
  <c r="H60" i="40"/>
  <c r="H61" i="40"/>
  <c r="O55" i="40"/>
  <c r="P55" i="40" s="1"/>
  <c r="O56" i="40"/>
  <c r="O57" i="40"/>
  <c r="O58" i="40"/>
  <c r="O59" i="40"/>
  <c r="O60" i="40"/>
  <c r="O61" i="40"/>
  <c r="H35" i="40"/>
  <c r="H36" i="40"/>
  <c r="G36" i="40" s="1"/>
  <c r="H37" i="40"/>
  <c r="H38" i="40"/>
  <c r="H39" i="40"/>
  <c r="H40" i="40"/>
  <c r="H41" i="40"/>
  <c r="H42" i="40"/>
  <c r="H43" i="40"/>
  <c r="H44" i="40"/>
  <c r="G44" i="40" s="1"/>
  <c r="O35" i="40"/>
  <c r="O36" i="40"/>
  <c r="O37" i="40"/>
  <c r="O38" i="40"/>
  <c r="O39" i="40"/>
  <c r="O40" i="40"/>
  <c r="O41" i="40"/>
  <c r="O42" i="40"/>
  <c r="O43" i="40"/>
  <c r="O44" i="40"/>
  <c r="P39" i="40" l="1"/>
  <c r="D84" i="43"/>
  <c r="G59" i="40"/>
  <c r="D83" i="43"/>
  <c r="G58" i="40"/>
  <c r="D86" i="43"/>
  <c r="G61" i="40"/>
  <c r="D65" i="43"/>
  <c r="G40" i="40"/>
  <c r="D64" i="43"/>
  <c r="G39" i="40"/>
  <c r="D82" i="43"/>
  <c r="G57" i="40"/>
  <c r="D60" i="43"/>
  <c r="G35" i="40"/>
  <c r="D66" i="43"/>
  <c r="G41" i="40"/>
  <c r="D63" i="43"/>
  <c r="G38" i="40"/>
  <c r="D81" i="43"/>
  <c r="G56" i="40"/>
  <c r="D68" i="43"/>
  <c r="G43" i="40"/>
  <c r="D67" i="43"/>
  <c r="G42" i="40"/>
  <c r="D62" i="43"/>
  <c r="G37" i="40"/>
  <c r="D85" i="43"/>
  <c r="G60" i="40"/>
  <c r="P58" i="40"/>
  <c r="P38" i="40"/>
  <c r="P43" i="40"/>
  <c r="P42" i="40"/>
  <c r="P40" i="40"/>
  <c r="P59" i="40"/>
  <c r="P44" i="40"/>
  <c r="D69" i="43"/>
  <c r="P56" i="40"/>
  <c r="P36" i="40"/>
  <c r="D61" i="43"/>
  <c r="P60" i="40"/>
  <c r="P35" i="40"/>
  <c r="P61" i="40"/>
  <c r="P57" i="40"/>
  <c r="P41" i="40"/>
  <c r="P37" i="40"/>
  <c r="H19" i="40"/>
  <c r="G19" i="40" s="1"/>
  <c r="H20" i="40"/>
  <c r="G20" i="40" s="1"/>
  <c r="H22" i="40"/>
  <c r="G22" i="40" s="1"/>
  <c r="H23" i="40"/>
  <c r="G23" i="40" s="1"/>
  <c r="H24" i="40"/>
  <c r="H25" i="40"/>
  <c r="H26" i="40"/>
  <c r="H27" i="40"/>
  <c r="H28" i="40"/>
  <c r="H29" i="40"/>
  <c r="O21" i="40"/>
  <c r="O24" i="40"/>
  <c r="O25" i="40"/>
  <c r="O26" i="40"/>
  <c r="O27" i="40"/>
  <c r="O28" i="40"/>
  <c r="O29" i="40"/>
  <c r="H30" i="40"/>
  <c r="H31" i="40"/>
  <c r="H32" i="40"/>
  <c r="H33" i="40"/>
  <c r="H34" i="40"/>
  <c r="H45" i="40"/>
  <c r="H46" i="40"/>
  <c r="H47" i="40"/>
  <c r="H48" i="40"/>
  <c r="H49" i="40"/>
  <c r="H50" i="40"/>
  <c r="O30" i="40"/>
  <c r="O31" i="40"/>
  <c r="O32" i="40"/>
  <c r="O33" i="40"/>
  <c r="O34" i="40"/>
  <c r="O45" i="40"/>
  <c r="O46" i="40"/>
  <c r="O47" i="40"/>
  <c r="O48" i="40"/>
  <c r="O49" i="40"/>
  <c r="O50" i="40"/>
  <c r="O71" i="40"/>
  <c r="H71" i="40"/>
  <c r="O70" i="40"/>
  <c r="H70" i="40"/>
  <c r="O69" i="40"/>
  <c r="H69" i="40"/>
  <c r="O68" i="40"/>
  <c r="H68" i="40"/>
  <c r="O67" i="40"/>
  <c r="H67" i="40"/>
  <c r="O66" i="40"/>
  <c r="H66" i="40"/>
  <c r="O65" i="40"/>
  <c r="H65" i="40"/>
  <c r="O64" i="40"/>
  <c r="H64" i="40"/>
  <c r="O63" i="40"/>
  <c r="H63" i="40"/>
  <c r="O62" i="40"/>
  <c r="H62" i="40"/>
  <c r="O54" i="40"/>
  <c r="H54" i="40"/>
  <c r="O53" i="40"/>
  <c r="H53" i="40"/>
  <c r="O52" i="40"/>
  <c r="H52" i="40"/>
  <c r="O51" i="40"/>
  <c r="H51" i="40"/>
  <c r="H18" i="40"/>
  <c r="G18" i="40" s="1"/>
  <c r="H17" i="40"/>
  <c r="G17" i="40" s="1"/>
  <c r="H16" i="40"/>
  <c r="G16" i="40" s="1"/>
  <c r="H15" i="40"/>
  <c r="G15" i="40" s="1"/>
  <c r="H14" i="40"/>
  <c r="G14" i="40" s="1"/>
  <c r="H13" i="40"/>
  <c r="G13" i="40" s="1"/>
  <c r="D76" i="43" l="1"/>
  <c r="G51" i="40"/>
  <c r="D56" i="43"/>
  <c r="G31" i="40"/>
  <c r="D55" i="43"/>
  <c r="G30" i="40"/>
  <c r="D77" i="43"/>
  <c r="G52" i="40"/>
  <c r="D72" i="43"/>
  <c r="G47" i="40"/>
  <c r="D95" i="43"/>
  <c r="G70" i="40"/>
  <c r="D92" i="43"/>
  <c r="G67" i="40"/>
  <c r="D93" i="43"/>
  <c r="G68" i="40"/>
  <c r="D70" i="43"/>
  <c r="G45" i="40"/>
  <c r="D74" i="43"/>
  <c r="G49" i="40"/>
  <c r="D96" i="43"/>
  <c r="G71" i="40"/>
  <c r="D89" i="43"/>
  <c r="G64" i="40"/>
  <c r="D59" i="43"/>
  <c r="G34" i="40"/>
  <c r="D91" i="43"/>
  <c r="G66" i="40"/>
  <c r="D71" i="43"/>
  <c r="G46" i="40"/>
  <c r="D78" i="43"/>
  <c r="G53" i="40"/>
  <c r="D79" i="43"/>
  <c r="G54" i="40"/>
  <c r="D90" i="43"/>
  <c r="G65" i="40"/>
  <c r="D94" i="43"/>
  <c r="G69" i="40"/>
  <c r="D58" i="43"/>
  <c r="G33" i="40"/>
  <c r="D87" i="43"/>
  <c r="G62" i="40"/>
  <c r="D73" i="43"/>
  <c r="G48" i="40"/>
  <c r="D88" i="43"/>
  <c r="G63" i="40"/>
  <c r="D75" i="43"/>
  <c r="G50" i="40"/>
  <c r="D57" i="43"/>
  <c r="G32" i="40"/>
  <c r="D50" i="43"/>
  <c r="G25" i="40"/>
  <c r="D51" i="43"/>
  <c r="G26" i="40"/>
  <c r="D49" i="43"/>
  <c r="G24" i="40"/>
  <c r="D54" i="43"/>
  <c r="G29" i="40"/>
  <c r="D53" i="43"/>
  <c r="G28" i="40"/>
  <c r="D52" i="43"/>
  <c r="G27" i="40"/>
  <c r="D43" i="43"/>
  <c r="D40" i="43"/>
  <c r="D39" i="43"/>
  <c r="O14" i="40"/>
  <c r="P14" i="40" s="1"/>
  <c r="D48" i="43"/>
  <c r="D45" i="43"/>
  <c r="D44" i="43"/>
  <c r="D41" i="43"/>
  <c r="D42" i="43"/>
  <c r="D47" i="43"/>
  <c r="O22" i="40"/>
  <c r="P22" i="40" s="1"/>
  <c r="D38" i="43"/>
  <c r="J105" i="40"/>
  <c r="P31" i="40"/>
  <c r="P45" i="40"/>
  <c r="P29" i="40"/>
  <c r="P21" i="40"/>
  <c r="P25" i="40"/>
  <c r="P48" i="40"/>
  <c r="P30" i="40"/>
  <c r="P24" i="40"/>
  <c r="P50" i="40"/>
  <c r="P46" i="40"/>
  <c r="P32" i="40"/>
  <c r="P26" i="40"/>
  <c r="P34" i="40"/>
  <c r="P28" i="40"/>
  <c r="P49" i="40"/>
  <c r="P68" i="40"/>
  <c r="P54" i="40"/>
  <c r="P65" i="40"/>
  <c r="P69" i="40"/>
  <c r="P64" i="40"/>
  <c r="P53" i="40"/>
  <c r="P47" i="40"/>
  <c r="P33" i="40"/>
  <c r="P27" i="40"/>
  <c r="H105" i="40"/>
  <c r="H37" i="41" s="1"/>
  <c r="P52" i="40"/>
  <c r="P62" i="40"/>
  <c r="P67" i="40"/>
  <c r="P70" i="40"/>
  <c r="P51" i="40"/>
  <c r="P63" i="40"/>
  <c r="P66" i="40"/>
  <c r="P71" i="40"/>
  <c r="G105" i="40" l="1"/>
  <c r="G37" i="41" s="1"/>
  <c r="G38" i="41" s="1"/>
  <c r="J37" i="41"/>
  <c r="J38" i="41" s="1"/>
  <c r="O23" i="40"/>
  <c r="P23" i="40" s="1"/>
  <c r="O15" i="40"/>
  <c r="P15" i="40" s="1"/>
  <c r="K105" i="40"/>
  <c r="O16" i="40"/>
  <c r="P16" i="40" s="1"/>
  <c r="M105" i="40"/>
  <c r="D130" i="43"/>
  <c r="O18" i="40"/>
  <c r="P18" i="40" s="1"/>
  <c r="L105" i="40"/>
  <c r="O17" i="40"/>
  <c r="P17" i="40" s="1"/>
  <c r="O20" i="40"/>
  <c r="P20" i="40" s="1"/>
  <c r="O19" i="40"/>
  <c r="P19" i="40" s="1"/>
  <c r="O13" i="40"/>
  <c r="I105" i="40"/>
  <c r="I37" i="41" s="1"/>
  <c r="H38" i="41"/>
  <c r="H43" i="41" s="1"/>
  <c r="G43" i="41" s="1"/>
  <c r="J46" i="41" l="1"/>
  <c r="J42" i="41"/>
  <c r="J43" i="41"/>
  <c r="J44" i="41"/>
  <c r="J48" i="41"/>
  <c r="J49" i="41"/>
  <c r="J50" i="41"/>
  <c r="J47" i="41"/>
  <c r="J45" i="41"/>
  <c r="K37" i="41"/>
  <c r="K38" i="41" s="1"/>
  <c r="M37" i="41"/>
  <c r="M38" i="41" s="1"/>
  <c r="M46" i="41" s="1"/>
  <c r="L37" i="41"/>
  <c r="I38" i="41"/>
  <c r="P13" i="40"/>
  <c r="P105" i="40" s="1"/>
  <c r="O105" i="40"/>
  <c r="H45" i="41"/>
  <c r="G45" i="41" s="1"/>
  <c r="H42" i="41"/>
  <c r="G42" i="41" s="1"/>
  <c r="H47" i="41"/>
  <c r="G47" i="41" s="1"/>
  <c r="H44" i="41"/>
  <c r="G44" i="41" s="1"/>
  <c r="H50" i="41"/>
  <c r="G50" i="41" s="1"/>
  <c r="H49" i="41"/>
  <c r="G49" i="41" s="1"/>
  <c r="H48" i="41"/>
  <c r="G48" i="41" s="1"/>
  <c r="H46" i="41"/>
  <c r="G46" i="41" s="1"/>
  <c r="O37" i="41" l="1"/>
  <c r="O38" i="41" s="1"/>
  <c r="M45" i="41"/>
  <c r="M42" i="41"/>
  <c r="M44" i="41"/>
  <c r="M48" i="41"/>
  <c r="M50" i="41"/>
  <c r="M49" i="41"/>
  <c r="M47" i="41"/>
  <c r="K48" i="41"/>
  <c r="K46" i="41"/>
  <c r="K47" i="41"/>
  <c r="K50" i="41"/>
  <c r="K44" i="41"/>
  <c r="K49" i="41"/>
  <c r="K42" i="41"/>
  <c r="K43" i="41"/>
  <c r="K45" i="41"/>
  <c r="L38" i="41"/>
  <c r="M43" i="41"/>
  <c r="I45" i="41"/>
  <c r="I44" i="41"/>
  <c r="I50" i="41"/>
  <c r="I42" i="41"/>
  <c r="I49" i="41"/>
  <c r="I48" i="41"/>
  <c r="I47" i="41"/>
  <c r="I46" i="41"/>
  <c r="I43" i="41"/>
  <c r="G51" i="41"/>
  <c r="G53" i="41" s="1"/>
  <c r="G94" i="41" s="1"/>
  <c r="H51" i="41"/>
  <c r="E39" i="41" l="1"/>
  <c r="P37" i="41"/>
  <c r="P38" i="41" s="1"/>
  <c r="L49" i="41"/>
  <c r="O49" i="41" s="1"/>
  <c r="P49" i="41" s="1"/>
  <c r="L45" i="41"/>
  <c r="O45" i="41" s="1"/>
  <c r="P45" i="41" s="1"/>
  <c r="L42" i="41"/>
  <c r="O42" i="41" s="1"/>
  <c r="L50" i="41"/>
  <c r="O50" i="41" s="1"/>
  <c r="P50" i="41" s="1"/>
  <c r="L47" i="41"/>
  <c r="O47" i="41" s="1"/>
  <c r="P47" i="41" s="1"/>
  <c r="L43" i="41"/>
  <c r="O43" i="41" s="1"/>
  <c r="P43" i="41" s="1"/>
  <c r="L46" i="41"/>
  <c r="O46" i="41" s="1"/>
  <c r="P46" i="41" s="1"/>
  <c r="L44" i="41"/>
  <c r="O44" i="41" s="1"/>
  <c r="P44" i="41" s="1"/>
  <c r="L48" i="41"/>
  <c r="O48" i="41" s="1"/>
  <c r="P48" i="41" s="1"/>
  <c r="M51" i="41"/>
  <c r="M53" i="41" s="1"/>
  <c r="M94" i="41" s="1"/>
  <c r="K51" i="41"/>
  <c r="K53" i="41" s="1"/>
  <c r="K94" i="41" s="1"/>
  <c r="I51" i="41"/>
  <c r="I53" i="41" s="1"/>
  <c r="I94" i="41" s="1"/>
  <c r="J51" i="41"/>
  <c r="J53" i="41" s="1"/>
  <c r="J94" i="41" s="1"/>
  <c r="H53" i="41"/>
  <c r="H94" i="41" s="1"/>
  <c r="E96" i="41" s="1"/>
  <c r="J98" i="41" l="1"/>
  <c r="K98" i="41"/>
  <c r="M98" i="41"/>
  <c r="G96" i="41"/>
  <c r="G98" i="41" s="1"/>
  <c r="L51" i="41"/>
  <c r="L53" i="41" s="1"/>
  <c r="L94" i="41" s="1"/>
  <c r="O51" i="41"/>
  <c r="O53" i="41" s="1"/>
  <c r="P42" i="41"/>
  <c r="P51" i="41" s="1"/>
  <c r="P53" i="41" s="1"/>
  <c r="I98" i="41"/>
  <c r="O96" i="41" l="1"/>
  <c r="P96" i="41" s="1"/>
  <c r="O94" i="41"/>
  <c r="P94" i="41" s="1"/>
  <c r="H98" i="41"/>
  <c r="L98" i="41" l="1"/>
  <c r="O98" i="41" s="1"/>
  <c r="P98" i="4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Dara Kaing</author>
  </authors>
  <commentList>
    <comment ref="B16" authorId="0" shapeId="0" xr:uid="{91AD5DAD-773E-42D9-A8E3-D0108FB01094}">
      <text>
        <r>
          <rPr>
            <b/>
            <sz val="9"/>
            <color indexed="81"/>
            <rFont val="Tahoma"/>
            <family val="2"/>
          </rPr>
          <t>DPH/OVP:</t>
        </r>
        <r>
          <rPr>
            <sz val="9"/>
            <color indexed="81"/>
            <rFont val="Tahoma"/>
            <family val="2"/>
          </rPr>
          <t xml:space="preserve">
Dual payroll title is not allowed</t>
        </r>
      </text>
    </comment>
    <comment ref="D16" authorId="0" shapeId="0" xr:uid="{4B636D53-B369-454F-BA8F-B0DB3F94808D}">
      <text>
        <r>
          <rPr>
            <b/>
            <sz val="9"/>
            <color indexed="81"/>
            <rFont val="Tahoma"/>
            <family val="2"/>
          </rPr>
          <t>DPH/OVP:</t>
        </r>
        <r>
          <rPr>
            <sz val="9"/>
            <color indexed="81"/>
            <rFont val="Tahoma"/>
            <family val="2"/>
          </rPr>
          <t xml:space="preserve">
Minimum monthly salary for a full-time employee is $3,000. Please convert any part-time salary to a full-time salary.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Dara Kaing</author>
  </authors>
  <commentList>
    <comment ref="B12" authorId="0" shapeId="0" xr:uid="{80427472-7846-49E2-93DA-2F10EDB0C2E9}">
      <text>
        <r>
          <rPr>
            <b/>
            <sz val="9"/>
            <color indexed="81"/>
            <rFont val="Tahoma"/>
            <family val="2"/>
          </rPr>
          <t>DPH/OVP:</t>
        </r>
        <r>
          <rPr>
            <sz val="9"/>
            <color indexed="81"/>
            <rFont val="Tahoma"/>
            <family val="2"/>
          </rPr>
          <t xml:space="preserve">
Dual payroll title is not allowed</t>
        </r>
      </text>
    </comment>
    <comment ref="D12" authorId="0" shapeId="0" xr:uid="{ADFBAD5A-9582-4FB6-BB62-B92C2FDFA873}">
      <text>
        <r>
          <rPr>
            <b/>
            <sz val="9"/>
            <color indexed="81"/>
            <rFont val="Tahoma"/>
            <family val="2"/>
          </rPr>
          <t>DPH/OVP:</t>
        </r>
        <r>
          <rPr>
            <sz val="9"/>
            <color indexed="81"/>
            <rFont val="Tahoma"/>
            <family val="2"/>
          </rPr>
          <t xml:space="preserve">
Minimum monthly salary for a full-time employee is $3,000. Please convert any part-time salary to a full-time salary.</t>
        </r>
      </text>
    </comment>
  </commentList>
</comments>
</file>

<file path=xl/sharedStrings.xml><?xml version="1.0" encoding="utf-8"?>
<sst xmlns="http://schemas.openxmlformats.org/spreadsheetml/2006/main" count="228" uniqueCount="147">
  <si>
    <t>CONTRACTOR:</t>
  </si>
  <si>
    <t>Utilities</t>
  </si>
  <si>
    <t xml:space="preserve"> </t>
  </si>
  <si>
    <t>Office Supplies</t>
  </si>
  <si>
    <t>Maintenance</t>
  </si>
  <si>
    <t xml:space="preserve">CONTRACTOR: </t>
  </si>
  <si>
    <t xml:space="preserve">Equipment </t>
  </si>
  <si>
    <t>Postage</t>
  </si>
  <si>
    <t xml:space="preserve">Printing </t>
  </si>
  <si>
    <t xml:space="preserve">Rent </t>
  </si>
  <si>
    <t>TOTAL SALARIES</t>
  </si>
  <si>
    <t>TOTAL BUDGET</t>
  </si>
  <si>
    <t xml:space="preserve">Mileage </t>
  </si>
  <si>
    <t>CONTRACT NUMBER:</t>
  </si>
  <si>
    <t>Salary</t>
  </si>
  <si>
    <t>Name</t>
  </si>
  <si>
    <t>Title</t>
  </si>
  <si>
    <t xml:space="preserve">Employee </t>
  </si>
  <si>
    <t xml:space="preserve">Payroll </t>
  </si>
  <si>
    <t xml:space="preserve">Monthly </t>
  </si>
  <si>
    <t>Request</t>
  </si>
  <si>
    <t xml:space="preserve">Budget </t>
  </si>
  <si>
    <t>BUDGET PERIOD:</t>
  </si>
  <si>
    <t xml:space="preserve">Health Plan </t>
  </si>
  <si>
    <t xml:space="preserve">Retirement </t>
  </si>
  <si>
    <t xml:space="preserve">SUI  </t>
  </si>
  <si>
    <t xml:space="preserve">Long-Term Disability </t>
  </si>
  <si>
    <t xml:space="preserve">Life Insurance </t>
  </si>
  <si>
    <t>Worker's Compensation</t>
  </si>
  <si>
    <t>Notes:</t>
  </si>
  <si>
    <t>TOTAL SALARIES AND EB</t>
  </si>
  <si>
    <t>Of Months</t>
  </si>
  <si>
    <t>Number</t>
  </si>
  <si>
    <t>Fiscal Year</t>
  </si>
  <si>
    <t>COUNTY OF LOS ANGELES - DEPARTMENT OF PUBLIC HEALTH</t>
  </si>
  <si>
    <t>EMPLOYEE BENEFITS(EB)</t>
  </si>
  <si>
    <t>% Time</t>
  </si>
  <si>
    <t xml:space="preserve">(Complete a budget narrative for each separate line item in the budget) </t>
  </si>
  <si>
    <t>Total Operating Costs</t>
  </si>
  <si>
    <t>Total</t>
  </si>
  <si>
    <t>Variance</t>
  </si>
  <si>
    <t>Verification</t>
  </si>
  <si>
    <t>Column1</t>
  </si>
  <si>
    <t>Column2</t>
  </si>
  <si>
    <t>Column3</t>
  </si>
  <si>
    <t>Column4</t>
  </si>
  <si>
    <t>Column5</t>
  </si>
  <si>
    <t>Column6</t>
  </si>
  <si>
    <t>Column7</t>
  </si>
  <si>
    <t>Column8</t>
  </si>
  <si>
    <t>Column9</t>
  </si>
  <si>
    <t>Column11</t>
  </si>
  <si>
    <t>Column12</t>
  </si>
  <si>
    <t>Column13</t>
  </si>
  <si>
    <t>From next page</t>
  </si>
  <si>
    <t>Instructions</t>
  </si>
  <si>
    <t>Note:</t>
  </si>
  <si>
    <t>Budget Tab:</t>
  </si>
  <si>
    <t>Case Management</t>
  </si>
  <si>
    <t>Legal Services</t>
  </si>
  <si>
    <t>Service</t>
  </si>
  <si>
    <t>FTE</t>
  </si>
  <si>
    <r>
      <t xml:space="preserve">BUDGET PERIOD:
</t>
    </r>
    <r>
      <rPr>
        <i/>
        <sz val="9"/>
        <rFont val="Arial"/>
        <family val="2"/>
      </rPr>
      <t>Select from drop-down</t>
    </r>
  </si>
  <si>
    <t>Computer, Printer, and Software</t>
  </si>
  <si>
    <r>
      <t xml:space="preserve">SERVICE TYPE:
</t>
    </r>
    <r>
      <rPr>
        <i/>
        <sz val="9"/>
        <rFont val="Arial"/>
        <family val="2"/>
      </rPr>
      <t>Select from drop-down</t>
    </r>
  </si>
  <si>
    <t>ANNUAL CONTRACT AMOUNT:</t>
  </si>
  <si>
    <t>SERVICE TYPE:</t>
  </si>
  <si>
    <t>OPERATING COSTS NARRATIVE</t>
  </si>
  <si>
    <t>PERSONNEL NARRATIVE JUSTIFICATION</t>
  </si>
  <si>
    <t>Total Personnel Costs</t>
  </si>
  <si>
    <t>Employee Name</t>
  </si>
  <si>
    <t>Payroll Title</t>
  </si>
  <si>
    <t>Narrative Justification
Describe Staff's Role Related to Program Services</t>
  </si>
  <si>
    <t>Budget Request</t>
  </si>
  <si>
    <t>Personnel Justification Tab:</t>
  </si>
  <si>
    <t>Operating Costs Justification Tab:</t>
  </si>
  <si>
    <t>This section is for verification only.</t>
  </si>
  <si>
    <t>Budget Allocation by Supervisorial District</t>
  </si>
  <si>
    <t>2</t>
  </si>
  <si>
    <t>3</t>
  </si>
  <si>
    <t>4</t>
  </si>
  <si>
    <t>5</t>
  </si>
  <si>
    <t>Column72</t>
  </si>
  <si>
    <t>Column73</t>
  </si>
  <si>
    <t>Column122</t>
  </si>
  <si>
    <t>Column133</t>
  </si>
  <si>
    <t>Allocated %</t>
  </si>
  <si>
    <t>Service Description</t>
  </si>
  <si>
    <t>BUDGET MODIFICATION FORM</t>
  </si>
  <si>
    <r>
      <t xml:space="preserve">MOD#:
</t>
    </r>
    <r>
      <rPr>
        <i/>
        <sz val="9"/>
        <rFont val="Arial"/>
        <family val="2"/>
      </rPr>
      <t>Select from drop-down</t>
    </r>
  </si>
  <si>
    <t>MOD</t>
  </si>
  <si>
    <t>JUSTIFICATION:</t>
  </si>
  <si>
    <t>Current</t>
  </si>
  <si>
    <t>Budget</t>
  </si>
  <si>
    <t>Changes</t>
  </si>
  <si>
    <t>Current Budget</t>
  </si>
  <si>
    <t>Budget Changes</t>
  </si>
  <si>
    <t>Column52</t>
  </si>
  <si>
    <t>Column53</t>
  </si>
  <si>
    <t>MOD#:</t>
  </si>
  <si>
    <t xml:space="preserve">MOD#:
</t>
  </si>
  <si>
    <t>BUDGET MODIFICATION FORM - ADDITIONAL PERSONNEL</t>
  </si>
  <si>
    <t>7/1/26 - 6/30/27</t>
  </si>
  <si>
    <t>7/1/27 - 6/30/28</t>
  </si>
  <si>
    <t>Annualized FTE %</t>
  </si>
  <si>
    <t>FTE %</t>
  </si>
  <si>
    <t>Approved By</t>
  </si>
  <si>
    <t>Date</t>
  </si>
  <si>
    <t>7/1/28 - 6/30/29</t>
  </si>
  <si>
    <t>7/1/29 - 6/30/30</t>
  </si>
  <si>
    <t>FICA (7.65% = Medicare 1.45% and Social Security 6.20%)</t>
  </si>
  <si>
    <t>Translation</t>
  </si>
  <si>
    <t>7/1/30 - 6/30/31</t>
  </si>
  <si>
    <t>ANNUALIZED FTE% FOR COST ALLOCATION*</t>
  </si>
  <si>
    <t>* Annualized FTE converts total hours worked by employees into the equivalent of full-time, year-round employees.</t>
  </si>
  <si>
    <t>** If the rate is higher than 15% of direct costs, a copy of the current approved Federal Negotiated Indirect Cost Rate Agreement (NICRA) is required.</t>
  </si>
  <si>
    <t>II. Others</t>
  </si>
  <si>
    <t>Total Others</t>
  </si>
  <si>
    <t>I. Operating Costs</t>
  </si>
  <si>
    <t>Below items are from "Add'l Salary Budget" tab.</t>
  </si>
  <si>
    <t>OFFICE OF VIOLENCE PREVENTION</t>
  </si>
  <si>
    <t>Detailed Justification
List all items and provide detailed calculation in each budget line
(total calculation in the justification should match Budget Request)</t>
  </si>
  <si>
    <t>Total Operating Costs and Others</t>
  </si>
  <si>
    <t>TOTAL OPERATING COSTS AND OTHERS</t>
  </si>
  <si>
    <r>
      <rPr>
        <b/>
        <sz val="11"/>
        <rFont val="Arial"/>
        <family val="2"/>
      </rPr>
      <t>1) Contractor, Contract Number, and Annual Contract Amount:</t>
    </r>
    <r>
      <rPr>
        <sz val="11"/>
        <rFont val="Arial"/>
        <family val="2"/>
      </rPr>
      <t xml:space="preserve"> Please input contractor name, contract number, and annual contract amount. This information is linked to "Add'l Salary Budget", "Personnel Justification", and "Operating Costs Justification" tab.</t>
    </r>
  </si>
  <si>
    <t>Add'l Salary Budget Tab:</t>
  </si>
  <si>
    <r>
      <rPr>
        <b/>
        <sz val="11"/>
        <rFont val="Arial"/>
        <family val="2"/>
      </rPr>
      <t>3) Justification:</t>
    </r>
    <r>
      <rPr>
        <sz val="11"/>
        <rFont val="Arial"/>
        <family val="2"/>
      </rPr>
      <t xml:space="preserve"> Please provide a justification for the budget modification request.</t>
    </r>
  </si>
  <si>
    <r>
      <rPr>
        <b/>
        <sz val="11"/>
        <rFont val="Arial"/>
        <family val="2"/>
      </rPr>
      <t>7) Total Salaries and EB:</t>
    </r>
    <r>
      <rPr>
        <sz val="11"/>
        <rFont val="Arial"/>
        <family val="2"/>
      </rPr>
      <t xml:space="preserve"> Locked and auto-calculated.</t>
    </r>
  </si>
  <si>
    <t>It's for additional salary lines that exceed 20 lines allowed in the Budget tab.</t>
  </si>
  <si>
    <r>
      <rPr>
        <b/>
        <sz val="11"/>
        <rFont val="Arial"/>
        <family val="2"/>
      </rPr>
      <t>2) Salaries Table:</t>
    </r>
    <r>
      <rPr>
        <sz val="11"/>
        <rFont val="Arial"/>
        <family val="2"/>
      </rPr>
      <t xml:space="preserve"> refer to above "Employee and Salary Information" and "Budget Allocation by Supervisorial District" in the Budget tab section.</t>
    </r>
  </si>
  <si>
    <r>
      <rPr>
        <b/>
        <sz val="11"/>
        <rFont val="Arial"/>
        <family val="2"/>
      </rPr>
      <t>2) Operating Costs:</t>
    </r>
    <r>
      <rPr>
        <sz val="11"/>
        <rFont val="Arial"/>
        <family val="2"/>
      </rPr>
      <t xml:space="preserve"> Please input detail justification by listing all items and allocation methodology in each budget line.
The total calculation in the Justification column should match the amount in Budget Request column for each line item.
Service Description and Budget Request are linked from "Budget" tab. </t>
    </r>
  </si>
  <si>
    <r>
      <rPr>
        <b/>
        <sz val="11"/>
        <rFont val="Arial"/>
        <family val="2"/>
      </rPr>
      <t>6) Employee Benefits (EB):</t>
    </r>
    <r>
      <rPr>
        <sz val="11"/>
        <rFont val="Arial"/>
        <family val="2"/>
      </rPr>
      <t xml:space="preserve"> Please input in columns: Allocated % and Current Budget (transfer budget amounts from the most recent approved budget). Budget Changes, Budget Request, and Budget Allocation by Supervisorial District (1,2,3,4,5) columns are locked and auto-calculated. They are calculated by multiplying allocated % for each EB line item with total salaries.</t>
    </r>
  </si>
  <si>
    <r>
      <rPr>
        <b/>
        <sz val="11"/>
        <rFont val="Arial"/>
        <family val="2"/>
      </rPr>
      <t>8) Operating Costs:</t>
    </r>
    <r>
      <rPr>
        <sz val="11"/>
        <rFont val="Arial"/>
        <family val="2"/>
      </rPr>
      <t xml:space="preserve"> Please input in columns: Service Description, Current Budget (transfer budget amounts from the most recent approved budget), Budget Request, and Budget Allocation by Supervisorial District (1,2,3,4,5). Budget Changes is locked and auto-calculated. Service Description and Budget Request are linked to "Operating Costs Justification" tab.</t>
    </r>
  </si>
  <si>
    <r>
      <rPr>
        <b/>
        <sz val="11"/>
        <rFont val="Arial"/>
        <family val="2"/>
      </rPr>
      <t>9) Indirect Costs:</t>
    </r>
    <r>
      <rPr>
        <sz val="11"/>
        <rFont val="Arial"/>
        <family val="2"/>
      </rPr>
      <t xml:space="preserve"> Please input in columns: Current Budget (transfer budget amounts from the most recent approved budget), Budget Request and Budget Allocation by Supervisorial District (1,2,3,4,5).  Budget Changes is locked and auto-calculated.
If indirect cost rate is higher than 15% of direct costs, a copy of the current approved Negotiated Indirect Cost Rate Agreement (NICRA) is required.</t>
    </r>
  </si>
  <si>
    <t>OPERATING COSTS AND OTHERS
Service Description</t>
  </si>
  <si>
    <r>
      <rPr>
        <b/>
        <sz val="11"/>
        <rFont val="Arial"/>
        <family val="2"/>
      </rPr>
      <t>5) Budget Allocation by Supervisorial District (SD)</t>
    </r>
    <r>
      <rPr>
        <sz val="11"/>
        <rFont val="Arial"/>
        <family val="2"/>
      </rPr>
      <t>: Please input amount in SD columns for each line, and these columns are unlocked for flexibility. Determine the amount for each line item is allocated to each supervisorial district based on your cost allocation plan (CAP).
There are verification columns on the right side that your agency can check if the amounts in Budget Request column and the amounts input in Budget Allocation by SD columns are balanced. If the variance is $0, it's balanced. If there are amounts (negative or positive) in the Variance column, it needs to be corrected and it's shown in orange fonts.</t>
    </r>
  </si>
  <si>
    <t>No decimal points are allowed to input in the Current Budget and Budget Allocation by Supervisorial District columns, and Budget Request column under the Operating Costs</t>
  </si>
  <si>
    <t>TOTAL DIRECT COSTS</t>
  </si>
  <si>
    <t>DOMESTIC VIOLENCE SERVICES FOR ALL (DVSFA)</t>
  </si>
  <si>
    <t>Hotel Bed Nights</t>
  </si>
  <si>
    <t>Transportation</t>
  </si>
  <si>
    <t>INDIRECT COSTS**</t>
  </si>
  <si>
    <t>Gray, purple, yellow, and green areas are locked and auto-calculated.</t>
  </si>
  <si>
    <r>
      <rPr>
        <b/>
        <sz val="11"/>
        <rFont val="Arial"/>
        <family val="2"/>
      </rPr>
      <t>2) Service Type, Budget Period, and MOD#:</t>
    </r>
    <r>
      <rPr>
        <sz val="11"/>
        <rFont val="Arial"/>
        <family val="2"/>
      </rPr>
      <t xml:space="preserve"> Please select from drop-down list for appropriate options. This information is linked to "Add'l Salary Budget", "Personnel Justification", and "Operating Costs Justification" tab.</t>
    </r>
  </si>
  <si>
    <r>
      <rPr>
        <b/>
        <sz val="11"/>
        <rFont val="Arial"/>
        <family val="2"/>
      </rPr>
      <t>1) Contractor, Contract Number, Annual Contract Amount, Service Type, Budget Period, and MOD#:</t>
    </r>
    <r>
      <rPr>
        <sz val="11"/>
        <rFont val="Arial"/>
        <family val="2"/>
      </rPr>
      <t xml:space="preserve"> linked from "Budget" tab.</t>
    </r>
  </si>
  <si>
    <r>
      <rPr>
        <b/>
        <sz val="11"/>
        <rFont val="Arial"/>
        <family val="2"/>
      </rPr>
      <t>4) Employee and Salary Information</t>
    </r>
    <r>
      <rPr>
        <sz val="11"/>
        <rFont val="Arial"/>
        <family val="2"/>
      </rPr>
      <t xml:space="preserve">: Please input in columns: Employee Name, Payroll Title, Number of Months, Monthly Salary, % Time FTE, and Current Budget (transfer budget amounts from the most recent approved budget).
Budget Request and Budget Changes columns are locked and auto-calculated.
The Budget Request is calculated by multiplying Number of Months, Monthly Salary, and % Time FTE.
The Budget Changes is calculated by deducting Current Budget from Budget Request. 
</t>
    </r>
    <r>
      <rPr>
        <b/>
        <sz val="11"/>
        <rFont val="Arial"/>
        <family val="2"/>
      </rPr>
      <t>Payroll Title</t>
    </r>
    <r>
      <rPr>
        <sz val="11"/>
        <rFont val="Arial"/>
        <family val="2"/>
      </rPr>
      <t xml:space="preserve">: Please note that dual payroll title is not allowed. If staff perform additional or different duties from their payroll title, please provide an explanation in the narrative column in the Personnel Justification tab.
</t>
    </r>
    <r>
      <rPr>
        <b/>
        <sz val="11"/>
        <rFont val="Arial"/>
        <family val="2"/>
      </rPr>
      <t>Monthly Salary</t>
    </r>
    <r>
      <rPr>
        <sz val="11"/>
        <rFont val="Arial"/>
        <family val="2"/>
      </rPr>
      <t>: the minimum monthly salary for full-time employee is $3,000. Please convert part-time salaries to full-time equivalent monthly salaries and adjust % FTE.
If your salary line items are more than 20, please input additional lines in "Add'l Salary Budget" tab and the total amounts are linked to "Budget" tab in the purple row "from next page".
Employee Name, Payroll Title, and Budget Request are linked to "Personnel Justification" tab.</t>
    </r>
  </si>
  <si>
    <r>
      <rPr>
        <b/>
        <sz val="11"/>
        <rFont val="Arial"/>
        <family val="2"/>
      </rPr>
      <t>2) Personnel Table:</t>
    </r>
    <r>
      <rPr>
        <sz val="11"/>
        <rFont val="Arial"/>
        <family val="2"/>
      </rPr>
      <t xml:space="preserve"> Please input narrative justification for each item by describing staff's role related to program services. Employee Name, Payroll Title, and Budget Request are linked from "Budget" and "Add'l Salary Budget" tab.
If staff perform additional or different duties from their payroll title, please provide an explanation in the justification.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</si>
</sst>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_(&quot;$&quot;* #,##0.0_);_(&quot;$&quot;* \(#,##0.0\);_(&quot;$&quot;* &quot;-&quot;?_);_(@_)"/>
    <numFmt numFmtId="166" formatCode="_(* #,##0_);_(* \(#,##0\);_(* &quot;-&quot;??_);_(@_)"/>
  </numFmts>
  <fonts count="21" x14ac:knownFonts="1">
    <font>
      <sz val="10"/>
      <name val="Arial"/>
    </font>
    <font>
      <sz val="11"/>
      <color theme="1"/>
      <name val="Calibri"/>
      <family val="2"/>
      <scheme val="minor"/>
    </font>
    <font>
      <sz val="11"/>
      <color theme="1"/>
      <name val="Calibri"/>
      <family val="2"/>
      <scheme val="minor"/>
    </font>
    <font>
      <sz val="10"/>
      <name val="Arial"/>
      <family val="2"/>
    </font>
    <font>
      <sz val="12"/>
      <name val="Arial"/>
      <family val="2"/>
    </font>
    <font>
      <b/>
      <sz val="12"/>
      <name val="Arial"/>
      <family val="2"/>
    </font>
    <font>
      <sz val="12"/>
      <name val="Calibri"/>
      <family val="2"/>
      <scheme val="minor"/>
    </font>
    <font>
      <sz val="14"/>
      <color theme="3"/>
      <name val="Cambria"/>
      <family val="2"/>
      <scheme val="major"/>
    </font>
    <font>
      <sz val="12"/>
      <color rgb="FFFF0000"/>
      <name val="Arial"/>
      <family val="2"/>
    </font>
    <font>
      <i/>
      <sz val="9"/>
      <name val="Arial"/>
      <family val="2"/>
    </font>
    <font>
      <sz val="12"/>
      <color theme="1"/>
      <name val="Arial"/>
      <family val="2"/>
    </font>
    <font>
      <b/>
      <sz val="12"/>
      <color rgb="FFFF0000"/>
      <name val="Arial"/>
      <family val="2"/>
    </font>
    <font>
      <b/>
      <sz val="14"/>
      <name val="Arial"/>
      <family val="2"/>
    </font>
    <font>
      <i/>
      <sz val="10"/>
      <color rgb="FFFF0000"/>
      <name val="Arial"/>
      <family val="2"/>
    </font>
    <font>
      <b/>
      <u/>
      <sz val="12"/>
      <name val="Arial"/>
      <family val="2"/>
    </font>
    <font>
      <sz val="11"/>
      <name val="Arial"/>
      <family val="2"/>
    </font>
    <font>
      <b/>
      <sz val="11"/>
      <name val="Arial"/>
      <family val="2"/>
    </font>
    <font>
      <sz val="8"/>
      <name val="Arial"/>
      <family val="2"/>
    </font>
    <font>
      <sz val="9"/>
      <color indexed="81"/>
      <name val="Tahoma"/>
      <family val="2"/>
    </font>
    <font>
      <b/>
      <sz val="9"/>
      <color indexed="81"/>
      <name val="Tahoma"/>
      <family val="2"/>
    </font>
    <font>
      <b/>
      <u/>
      <sz val="12"/>
      <color theme="1"/>
      <name val="Arial"/>
      <family val="2"/>
    </font>
  </fonts>
  <fills count="1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99"/>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s>
  <borders count="66">
    <border>
      <left/>
      <right/>
      <top/>
      <bottom/>
      <diagonal/>
    </border>
    <border>
      <left/>
      <right/>
      <top/>
      <bottom style="thin">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thin">
        <color indexed="64"/>
      </right>
      <top/>
      <bottom style="medium">
        <color indexed="64"/>
      </bottom>
      <diagonal/>
    </border>
    <border>
      <left style="double">
        <color indexed="64"/>
      </left>
      <right style="thin">
        <color indexed="64"/>
      </right>
      <top/>
      <bottom style="thin">
        <color indexed="64"/>
      </bottom>
      <diagonal/>
    </border>
    <border>
      <left style="double">
        <color indexed="64"/>
      </left>
      <right style="thin">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double">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medium">
        <color indexed="64"/>
      </bottom>
      <diagonal/>
    </border>
    <border>
      <left style="medium">
        <color indexed="64"/>
      </left>
      <right/>
      <top/>
      <bottom style="thin">
        <color indexed="64"/>
      </bottom>
      <diagonal/>
    </border>
    <border>
      <left/>
      <right/>
      <top style="thin">
        <color indexed="64"/>
      </top>
      <bottom style="medium">
        <color indexed="64"/>
      </bottom>
      <diagonal/>
    </border>
    <border>
      <left style="thin">
        <color indexed="64"/>
      </left>
      <right style="thin">
        <color indexed="64"/>
      </right>
      <top/>
      <bottom/>
      <diagonal/>
    </border>
    <border>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diagonal/>
    </border>
  </borders>
  <cellStyleXfs count="9">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2" fillId="0" borderId="0"/>
    <xf numFmtId="0" fontId="2" fillId="0" borderId="0"/>
    <xf numFmtId="0" fontId="1" fillId="0" borderId="0"/>
    <xf numFmtId="9" fontId="1" fillId="0" borderId="0" applyFont="0" applyFill="0" applyBorder="0" applyAlignment="0" applyProtection="0"/>
    <xf numFmtId="0" fontId="7" fillId="4" borderId="0" applyNumberFormat="0" applyBorder="0" applyProtection="0">
      <alignment horizontal="left" vertical="center" wrapText="1" indent="1"/>
    </xf>
  </cellStyleXfs>
  <cellXfs count="369">
    <xf numFmtId="0" fontId="0" fillId="0" borderId="0" xfId="0"/>
    <xf numFmtId="0" fontId="4" fillId="0" borderId="0" xfId="0" applyFont="1"/>
    <xf numFmtId="0" fontId="5" fillId="0" borderId="0" xfId="0" applyFont="1"/>
    <xf numFmtId="0" fontId="4" fillId="0" borderId="0" xfId="0" applyFont="1" applyAlignment="1">
      <alignment horizontal="center"/>
    </xf>
    <xf numFmtId="9" fontId="4" fillId="0" borderId="0" xfId="3" applyFont="1" applyAlignment="1">
      <alignment horizontal="center"/>
    </xf>
    <xf numFmtId="1" fontId="4" fillId="0" borderId="0" xfId="0" applyNumberFormat="1" applyFont="1"/>
    <xf numFmtId="0" fontId="6" fillId="0" borderId="0" xfId="0" applyFont="1"/>
    <xf numFmtId="0" fontId="4" fillId="0" borderId="5" xfId="0" applyFont="1" applyBorder="1"/>
    <xf numFmtId="0" fontId="4" fillId="0" borderId="0" xfId="0" applyFont="1" applyAlignment="1">
      <alignment wrapText="1"/>
    </xf>
    <xf numFmtId="0" fontId="5" fillId="0" borderId="0" xfId="0" applyFont="1" applyAlignment="1">
      <alignment horizontal="center" vertical="center"/>
    </xf>
    <xf numFmtId="9" fontId="4" fillId="0" borderId="0" xfId="0" applyNumberFormat="1" applyFont="1"/>
    <xf numFmtId="165" fontId="4" fillId="0" borderId="0" xfId="0" applyNumberFormat="1" applyFont="1"/>
    <xf numFmtId="5" fontId="4" fillId="0" borderId="5" xfId="0" applyNumberFormat="1" applyFont="1" applyBorder="1"/>
    <xf numFmtId="0" fontId="5" fillId="0" borderId="0" xfId="0" applyFont="1" applyAlignment="1">
      <alignment horizontal="right" vertical="center" wrapText="1"/>
    </xf>
    <xf numFmtId="5" fontId="5" fillId="0" borderId="0" xfId="2" applyNumberFormat="1" applyFont="1" applyFill="1" applyBorder="1"/>
    <xf numFmtId="7" fontId="4" fillId="0" borderId="0" xfId="0" applyNumberFormat="1" applyFont="1"/>
    <xf numFmtId="0" fontId="3" fillId="0" borderId="0" xfId="0" applyFont="1"/>
    <xf numFmtId="43" fontId="4" fillId="0" borderId="0" xfId="1" applyFont="1"/>
    <xf numFmtId="43" fontId="4" fillId="0" borderId="0" xfId="0" applyNumberFormat="1" applyFont="1"/>
    <xf numFmtId="43" fontId="8" fillId="0" borderId="0" xfId="0" applyNumberFormat="1" applyFont="1"/>
    <xf numFmtId="0" fontId="5" fillId="0" borderId="0" xfId="0" applyFont="1" applyAlignment="1">
      <alignment wrapText="1"/>
    </xf>
    <xf numFmtId="1" fontId="5" fillId="0" borderId="0" xfId="0" applyNumberFormat="1" applyFont="1"/>
    <xf numFmtId="0" fontId="4" fillId="0" borderId="5" xfId="0" applyFont="1" applyBorder="1" applyAlignment="1">
      <alignment horizontal="center"/>
    </xf>
    <xf numFmtId="43" fontId="5" fillId="2" borderId="5" xfId="1" applyFont="1" applyFill="1" applyBorder="1" applyAlignment="1">
      <alignment horizontal="center"/>
    </xf>
    <xf numFmtId="1" fontId="4" fillId="0" borderId="5" xfId="0" applyNumberFormat="1" applyFont="1" applyBorder="1"/>
    <xf numFmtId="0" fontId="5" fillId="0" borderId="5" xfId="0" applyFont="1" applyBorder="1" applyAlignment="1">
      <alignment horizontal="center" vertical="center" wrapText="1"/>
    </xf>
    <xf numFmtId="0" fontId="5" fillId="0" borderId="5" xfId="0" applyFont="1" applyBorder="1" applyAlignment="1">
      <alignment horizontal="center" wrapText="1"/>
    </xf>
    <xf numFmtId="9" fontId="5" fillId="0" borderId="5" xfId="3" applyFont="1" applyBorder="1" applyAlignment="1">
      <alignment horizontal="center" wrapText="1"/>
    </xf>
    <xf numFmtId="5" fontId="5" fillId="0" borderId="5" xfId="2" applyNumberFormat="1" applyFont="1" applyBorder="1"/>
    <xf numFmtId="0" fontId="11" fillId="0" borderId="0" xfId="0" applyFont="1" applyAlignment="1">
      <alignment horizontal="right" wrapText="1"/>
    </xf>
    <xf numFmtId="0" fontId="11" fillId="0" borderId="0" xfId="0" applyFont="1" applyAlignment="1">
      <alignment horizontal="left"/>
    </xf>
    <xf numFmtId="0" fontId="3" fillId="0" borderId="0" xfId="0" applyFont="1" applyAlignment="1">
      <alignment horizontal="left"/>
    </xf>
    <xf numFmtId="0" fontId="14" fillId="0" borderId="0" xfId="0" applyFont="1"/>
    <xf numFmtId="42" fontId="5" fillId="6" borderId="9" xfId="1" applyNumberFormat="1" applyFont="1" applyFill="1" applyBorder="1"/>
    <xf numFmtId="0" fontId="5" fillId="6" borderId="5" xfId="0" applyFont="1" applyFill="1" applyBorder="1"/>
    <xf numFmtId="3" fontId="5" fillId="6" borderId="5" xfId="2" applyNumberFormat="1" applyFont="1" applyFill="1" applyBorder="1" applyAlignment="1">
      <alignment horizontal="center"/>
    </xf>
    <xf numFmtId="42" fontId="5" fillId="5" borderId="14" xfId="1" applyNumberFormat="1" applyFont="1" applyFill="1" applyBorder="1" applyAlignment="1">
      <alignment vertical="center"/>
    </xf>
    <xf numFmtId="42" fontId="5" fillId="5" borderId="19" xfId="1" applyNumberFormat="1" applyFont="1" applyFill="1" applyBorder="1"/>
    <xf numFmtId="0" fontId="5" fillId="5" borderId="18" xfId="0" applyFont="1" applyFill="1" applyBorder="1" applyAlignment="1">
      <alignment horizontal="center" vertical="center" wrapText="1"/>
    </xf>
    <xf numFmtId="9" fontId="5" fillId="5" borderId="18" xfId="3" applyFont="1" applyFill="1" applyBorder="1" applyAlignment="1">
      <alignment horizontal="center" vertical="center" wrapText="1"/>
    </xf>
    <xf numFmtId="1" fontId="5" fillId="5" borderId="20" xfId="0" applyNumberFormat="1" applyFont="1" applyFill="1" applyBorder="1" applyAlignment="1">
      <alignment horizontal="center" vertical="center" wrapText="1"/>
    </xf>
    <xf numFmtId="0" fontId="5" fillId="5" borderId="19" xfId="0" applyFont="1" applyFill="1" applyBorder="1" applyAlignment="1">
      <alignment horizontal="center" vertical="center" wrapText="1"/>
    </xf>
    <xf numFmtId="9" fontId="5" fillId="5" borderId="19" xfId="3" applyFont="1" applyFill="1" applyBorder="1" applyAlignment="1">
      <alignment horizontal="center" vertical="center" wrapText="1"/>
    </xf>
    <xf numFmtId="42" fontId="5" fillId="5" borderId="9" xfId="1" applyNumberFormat="1" applyFont="1" applyFill="1" applyBorder="1"/>
    <xf numFmtId="9" fontId="5" fillId="5" borderId="14" xfId="3" applyFont="1" applyFill="1" applyBorder="1" applyAlignment="1">
      <alignment horizontal="center" vertical="center" wrapText="1"/>
    </xf>
    <xf numFmtId="42" fontId="5" fillId="5" borderId="14" xfId="1" applyNumberFormat="1" applyFont="1" applyFill="1" applyBorder="1"/>
    <xf numFmtId="42" fontId="5" fillId="6" borderId="2" xfId="1" applyNumberFormat="1" applyFont="1" applyFill="1" applyBorder="1"/>
    <xf numFmtId="42" fontId="5" fillId="5" borderId="27" xfId="1" applyNumberFormat="1" applyFont="1" applyFill="1" applyBorder="1"/>
    <xf numFmtId="42" fontId="5" fillId="5" borderId="29" xfId="1" applyNumberFormat="1" applyFont="1" applyFill="1" applyBorder="1"/>
    <xf numFmtId="42" fontId="5" fillId="6" borderId="29" xfId="1" applyNumberFormat="1" applyFont="1" applyFill="1" applyBorder="1"/>
    <xf numFmtId="0" fontId="4" fillId="0" borderId="5" xfId="0" applyFont="1" applyBorder="1" applyAlignment="1">
      <alignment horizontal="left"/>
    </xf>
    <xf numFmtId="3" fontId="5" fillId="0" borderId="5" xfId="2" applyNumberFormat="1" applyFont="1" applyFill="1" applyBorder="1" applyAlignment="1">
      <alignment horizontal="center"/>
    </xf>
    <xf numFmtId="3" fontId="5" fillId="0" borderId="5" xfId="2" applyNumberFormat="1" applyFont="1" applyFill="1" applyBorder="1"/>
    <xf numFmtId="10" fontId="5" fillId="0" borderId="5" xfId="3" applyNumberFormat="1" applyFont="1" applyFill="1" applyBorder="1" applyAlignment="1">
      <alignment horizontal="center"/>
    </xf>
    <xf numFmtId="166" fontId="5" fillId="0" borderId="5" xfId="1" applyNumberFormat="1" applyFont="1" applyFill="1" applyBorder="1"/>
    <xf numFmtId="0" fontId="4" fillId="0" borderId="0" xfId="0" applyFont="1" applyAlignment="1">
      <alignment horizontal="center" vertical="center"/>
    </xf>
    <xf numFmtId="0" fontId="5" fillId="0" borderId="0" xfId="0" applyFont="1" applyAlignment="1">
      <alignment horizontal="left"/>
    </xf>
    <xf numFmtId="42" fontId="4" fillId="0" borderId="0" xfId="2" applyNumberFormat="1" applyFont="1"/>
    <xf numFmtId="0" fontId="5" fillId="0" borderId="5" xfId="0" applyFont="1" applyBorder="1"/>
    <xf numFmtId="0" fontId="3" fillId="0" borderId="5" xfId="0" applyFont="1" applyBorder="1"/>
    <xf numFmtId="164" fontId="4" fillId="0" borderId="5" xfId="0" applyNumberFormat="1" applyFont="1" applyBorder="1"/>
    <xf numFmtId="42" fontId="5" fillId="5" borderId="25" xfId="1" applyNumberFormat="1" applyFont="1" applyFill="1" applyBorder="1"/>
    <xf numFmtId="0" fontId="5" fillId="6" borderId="6" xfId="0" applyFont="1" applyFill="1" applyBorder="1"/>
    <xf numFmtId="42" fontId="5" fillId="6" borderId="25" xfId="1" applyNumberFormat="1" applyFont="1" applyFill="1" applyBorder="1"/>
    <xf numFmtId="42" fontId="4" fillId="5" borderId="26" xfId="0" applyNumberFormat="1" applyFont="1" applyFill="1" applyBorder="1"/>
    <xf numFmtId="42" fontId="4" fillId="5" borderId="5" xfId="0" applyNumberFormat="1" applyFont="1" applyFill="1" applyBorder="1"/>
    <xf numFmtId="42" fontId="5" fillId="5" borderId="35" xfId="1" applyNumberFormat="1" applyFont="1" applyFill="1" applyBorder="1"/>
    <xf numFmtId="42" fontId="5" fillId="6" borderId="35" xfId="1" applyNumberFormat="1" applyFont="1" applyFill="1" applyBorder="1"/>
    <xf numFmtId="164" fontId="4" fillId="0" borderId="30" xfId="0" applyNumberFormat="1" applyFont="1" applyBorder="1"/>
    <xf numFmtId="42" fontId="4" fillId="5" borderId="0" xfId="0" applyNumberFormat="1" applyFont="1" applyFill="1"/>
    <xf numFmtId="1" fontId="5" fillId="5" borderId="33" xfId="0" applyNumberFormat="1" applyFont="1" applyFill="1" applyBorder="1" applyAlignment="1">
      <alignment horizontal="center" vertical="center" wrapText="1"/>
    </xf>
    <xf numFmtId="0" fontId="4" fillId="0" borderId="0" xfId="0" applyFont="1" applyAlignment="1">
      <alignment vertical="top"/>
    </xf>
    <xf numFmtId="0" fontId="5" fillId="5" borderId="26" xfId="0" applyFont="1" applyFill="1" applyBorder="1" applyAlignment="1">
      <alignment horizontal="centerContinuous" vertical="center"/>
    </xf>
    <xf numFmtId="0" fontId="5" fillId="5" borderId="5" xfId="0" applyFont="1" applyFill="1" applyBorder="1" applyAlignment="1">
      <alignment horizontal="centerContinuous" vertical="center"/>
    </xf>
    <xf numFmtId="1" fontId="5" fillId="5" borderId="27" xfId="0" applyNumberFormat="1" applyFont="1" applyFill="1" applyBorder="1" applyAlignment="1">
      <alignment horizontal="center" vertical="center" wrapText="1"/>
    </xf>
    <xf numFmtId="1" fontId="5" fillId="5" borderId="19" xfId="0" applyNumberFormat="1" applyFont="1" applyFill="1" applyBorder="1" applyAlignment="1">
      <alignment horizontal="center" vertical="center" wrapText="1"/>
    </xf>
    <xf numFmtId="0" fontId="5" fillId="5" borderId="6" xfId="0" applyFont="1" applyFill="1" applyBorder="1" applyAlignment="1">
      <alignment horizontal="center" vertical="center"/>
    </xf>
    <xf numFmtId="0" fontId="5" fillId="5" borderId="26"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31" xfId="0" applyFont="1" applyFill="1" applyBorder="1" applyAlignment="1">
      <alignment horizontal="center" vertical="center" wrapText="1"/>
    </xf>
    <xf numFmtId="0" fontId="5" fillId="5" borderId="17" xfId="0" applyFont="1" applyFill="1" applyBorder="1" applyAlignment="1">
      <alignment horizontal="center" vertical="center" wrapText="1"/>
    </xf>
    <xf numFmtId="1" fontId="5" fillId="5" borderId="14" xfId="0" applyNumberFormat="1" applyFont="1" applyFill="1" applyBorder="1" applyAlignment="1">
      <alignment horizontal="center" vertical="center" wrapText="1"/>
    </xf>
    <xf numFmtId="0" fontId="4" fillId="0" borderId="4" xfId="1" applyNumberFormat="1" applyFont="1" applyBorder="1" applyAlignment="1" applyProtection="1">
      <alignment horizontal="center"/>
      <protection locked="0"/>
    </xf>
    <xf numFmtId="42" fontId="4" fillId="0" borderId="4" xfId="1" applyNumberFormat="1" applyFont="1" applyFill="1" applyBorder="1" applyAlignment="1" applyProtection="1">
      <protection locked="0"/>
    </xf>
    <xf numFmtId="0" fontId="4" fillId="0" borderId="11" xfId="0" applyFont="1" applyBorder="1" applyProtection="1">
      <protection locked="0"/>
    </xf>
    <xf numFmtId="0" fontId="4" fillId="0" borderId="7" xfId="0" applyFont="1" applyBorder="1" applyProtection="1">
      <protection locked="0"/>
    </xf>
    <xf numFmtId="0" fontId="4" fillId="0" borderId="7" xfId="1" applyNumberFormat="1" applyFont="1" applyBorder="1" applyAlignment="1" applyProtection="1">
      <alignment horizontal="center"/>
      <protection locked="0"/>
    </xf>
    <xf numFmtId="166" fontId="4" fillId="0" borderId="7" xfId="1" applyNumberFormat="1" applyFont="1" applyFill="1" applyBorder="1" applyAlignment="1" applyProtection="1">
      <protection locked="0"/>
    </xf>
    <xf numFmtId="0" fontId="4" fillId="0" borderId="41" xfId="0" applyFont="1" applyBorder="1" applyProtection="1">
      <protection locked="0"/>
    </xf>
    <xf numFmtId="0" fontId="4" fillId="0" borderId="8" xfId="0" applyFont="1" applyBorder="1" applyProtection="1">
      <protection locked="0"/>
    </xf>
    <xf numFmtId="0" fontId="11" fillId="0" borderId="0" xfId="0" applyFont="1" applyProtection="1">
      <protection locked="0"/>
    </xf>
    <xf numFmtId="0" fontId="4" fillId="0" borderId="0" xfId="0" applyFont="1" applyProtection="1">
      <protection locked="0"/>
    </xf>
    <xf numFmtId="37" fontId="4" fillId="0" borderId="7" xfId="1" applyNumberFormat="1" applyFont="1" applyBorder="1" applyAlignment="1" applyProtection="1">
      <alignment vertical="top" wrapText="1"/>
      <protection locked="0"/>
    </xf>
    <xf numFmtId="37" fontId="4" fillId="0" borderId="7" xfId="1" applyNumberFormat="1" applyFont="1" applyBorder="1" applyAlignment="1" applyProtection="1">
      <alignment horizontal="left" vertical="top" wrapText="1"/>
      <protection locked="0"/>
    </xf>
    <xf numFmtId="0" fontId="15" fillId="0" borderId="0" xfId="0" applyFont="1"/>
    <xf numFmtId="0" fontId="16" fillId="8" borderId="7" xfId="0" applyFont="1" applyFill="1" applyBorder="1" applyAlignment="1">
      <alignment vertical="top"/>
    </xf>
    <xf numFmtId="0" fontId="15" fillId="0" borderId="0" xfId="0" applyFont="1" applyAlignment="1">
      <alignment vertical="top"/>
    </xf>
    <xf numFmtId="3" fontId="5" fillId="5" borderId="5" xfId="2" applyNumberFormat="1" applyFont="1" applyFill="1" applyBorder="1" applyAlignment="1">
      <alignment horizontal="center"/>
    </xf>
    <xf numFmtId="3" fontId="5" fillId="5" borderId="5" xfId="2" applyNumberFormat="1" applyFont="1" applyFill="1" applyBorder="1"/>
    <xf numFmtId="0" fontId="5" fillId="5" borderId="5" xfId="0" applyFont="1" applyFill="1" applyBorder="1" applyAlignment="1">
      <alignment horizontal="left" vertical="center" wrapText="1"/>
    </xf>
    <xf numFmtId="0" fontId="5" fillId="0" borderId="0" xfId="0" applyFont="1" applyAlignment="1">
      <alignment horizontal="right" wrapText="1"/>
    </xf>
    <xf numFmtId="0" fontId="5" fillId="5" borderId="16" xfId="0" applyFont="1" applyFill="1" applyBorder="1" applyAlignment="1">
      <alignment horizontal="centerContinuous" vertical="center"/>
    </xf>
    <xf numFmtId="1" fontId="5" fillId="5" borderId="34" xfId="0" applyNumberFormat="1" applyFont="1" applyFill="1" applyBorder="1" applyAlignment="1">
      <alignment horizontal="center" vertical="center" wrapText="1"/>
    </xf>
    <xf numFmtId="42" fontId="5" fillId="5" borderId="46" xfId="1" applyNumberFormat="1" applyFont="1" applyFill="1" applyBorder="1"/>
    <xf numFmtId="9" fontId="4" fillId="0" borderId="0" xfId="3" applyFont="1" applyBorder="1" applyAlignment="1">
      <alignment horizontal="center"/>
    </xf>
    <xf numFmtId="42" fontId="5" fillId="6" borderId="16" xfId="1" applyNumberFormat="1" applyFont="1" applyFill="1" applyBorder="1"/>
    <xf numFmtId="0" fontId="4" fillId="0" borderId="1" xfId="0" applyFont="1" applyBorder="1" applyAlignment="1" applyProtection="1">
      <alignment horizontal="center"/>
      <protection locked="0"/>
    </xf>
    <xf numFmtId="0" fontId="5" fillId="5" borderId="32"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5" fillId="5" borderId="5" xfId="0" applyFont="1" applyFill="1" applyBorder="1"/>
    <xf numFmtId="0" fontId="5" fillId="5" borderId="9" xfId="0" applyFont="1" applyFill="1" applyBorder="1" applyAlignment="1">
      <alignment horizontal="center" wrapText="1"/>
    </xf>
    <xf numFmtId="0" fontId="5" fillId="5" borderId="21" xfId="0" applyFont="1" applyFill="1" applyBorder="1" applyAlignment="1">
      <alignment horizontal="left" vertical="top" wrapText="1"/>
    </xf>
    <xf numFmtId="10" fontId="5" fillId="5" borderId="15" xfId="3" applyNumberFormat="1" applyFont="1" applyFill="1" applyBorder="1" applyAlignment="1">
      <alignment vertical="top" wrapText="1"/>
    </xf>
    <xf numFmtId="37" fontId="5" fillId="5" borderId="13" xfId="1" applyNumberFormat="1" applyFont="1" applyFill="1" applyBorder="1" applyAlignment="1">
      <alignment horizontal="left" vertical="top" wrapText="1"/>
    </xf>
    <xf numFmtId="42" fontId="5" fillId="5" borderId="34" xfId="1" applyNumberFormat="1" applyFont="1" applyFill="1" applyBorder="1" applyAlignment="1">
      <alignment vertical="top"/>
    </xf>
    <xf numFmtId="0" fontId="5" fillId="0" borderId="6" xfId="0" applyFont="1" applyBorder="1" applyProtection="1">
      <protection locked="0"/>
    </xf>
    <xf numFmtId="42" fontId="5" fillId="0" borderId="29" xfId="1" applyNumberFormat="1" applyFont="1" applyFill="1" applyBorder="1" applyProtection="1">
      <protection locked="0"/>
    </xf>
    <xf numFmtId="42" fontId="5" fillId="0" borderId="9" xfId="1" applyNumberFormat="1" applyFont="1" applyFill="1" applyBorder="1" applyProtection="1">
      <protection locked="0"/>
    </xf>
    <xf numFmtId="42" fontId="5" fillId="0" borderId="25" xfId="1" applyNumberFormat="1" applyFont="1" applyFill="1" applyBorder="1" applyProtection="1">
      <protection locked="0"/>
    </xf>
    <xf numFmtId="0" fontId="5" fillId="5" borderId="38" xfId="0" applyFont="1" applyFill="1" applyBorder="1"/>
    <xf numFmtId="0" fontId="5" fillId="5" borderId="15" xfId="0" applyFont="1" applyFill="1" applyBorder="1"/>
    <xf numFmtId="0" fontId="4" fillId="5" borderId="15" xfId="0" applyFont="1" applyFill="1" applyBorder="1" applyAlignment="1">
      <alignment horizontal="center"/>
    </xf>
    <xf numFmtId="0" fontId="5" fillId="5" borderId="5" xfId="0" applyFont="1" applyFill="1" applyBorder="1" applyAlignment="1">
      <alignment horizontal="center"/>
    </xf>
    <xf numFmtId="42" fontId="5" fillId="5" borderId="16" xfId="2" applyNumberFormat="1" applyFont="1" applyFill="1" applyBorder="1" applyAlignment="1">
      <alignment horizontal="center" wrapText="1"/>
    </xf>
    <xf numFmtId="0" fontId="4" fillId="0" borderId="1" xfId="0" applyFont="1" applyBorder="1" applyAlignment="1">
      <alignment horizontal="left" vertical="top"/>
    </xf>
    <xf numFmtId="0" fontId="4" fillId="5" borderId="1" xfId="0" applyFont="1" applyFill="1" applyBorder="1" applyAlignment="1">
      <alignment horizontal="left" vertical="top"/>
    </xf>
    <xf numFmtId="49" fontId="4" fillId="5" borderId="7" xfId="3" applyNumberFormat="1" applyFont="1" applyFill="1" applyBorder="1" applyAlignment="1" applyProtection="1">
      <alignment horizontal="left" vertical="top"/>
    </xf>
    <xf numFmtId="0" fontId="4" fillId="0" borderId="1" xfId="0" applyFont="1" applyBorder="1" applyAlignment="1">
      <alignment horizontal="center"/>
    </xf>
    <xf numFmtId="1" fontId="5" fillId="5" borderId="17" xfId="0" applyNumberFormat="1" applyFont="1" applyFill="1" applyBorder="1" applyAlignment="1">
      <alignment horizontal="center" vertical="center" wrapText="1"/>
    </xf>
    <xf numFmtId="0" fontId="4" fillId="0" borderId="49" xfId="0" applyFont="1" applyBorder="1" applyProtection="1">
      <protection locked="0"/>
    </xf>
    <xf numFmtId="0" fontId="4" fillId="0" borderId="7" xfId="0" applyFont="1" applyBorder="1" applyAlignment="1" applyProtection="1">
      <alignment horizontal="left"/>
      <protection locked="0"/>
    </xf>
    <xf numFmtId="42" fontId="4" fillId="0" borderId="7" xfId="1" applyNumberFormat="1" applyFont="1" applyFill="1" applyBorder="1" applyAlignment="1" applyProtection="1">
      <protection locked="0"/>
    </xf>
    <xf numFmtId="49" fontId="5" fillId="5" borderId="29" xfId="1" applyNumberFormat="1" applyFont="1" applyFill="1" applyBorder="1" applyAlignment="1">
      <alignment horizontal="center"/>
    </xf>
    <xf numFmtId="49" fontId="5" fillId="5" borderId="9" xfId="1" applyNumberFormat="1" applyFont="1" applyFill="1" applyBorder="1" applyAlignment="1">
      <alignment horizontal="center"/>
    </xf>
    <xf numFmtId="49" fontId="5" fillId="5" borderId="25" xfId="1" applyNumberFormat="1" applyFont="1" applyFill="1" applyBorder="1" applyAlignment="1">
      <alignment horizontal="center"/>
    </xf>
    <xf numFmtId="42" fontId="5" fillId="5" borderId="35" xfId="1" applyNumberFormat="1" applyFont="1" applyFill="1" applyBorder="1" applyAlignment="1">
      <alignment horizontal="center"/>
    </xf>
    <xf numFmtId="42" fontId="5" fillId="5" borderId="25" xfId="1" applyNumberFormat="1" applyFont="1" applyFill="1" applyBorder="1" applyAlignment="1">
      <alignment horizontal="center"/>
    </xf>
    <xf numFmtId="166" fontId="4" fillId="7" borderId="23" xfId="1" applyNumberFormat="1" applyFont="1" applyFill="1" applyBorder="1"/>
    <xf numFmtId="166" fontId="4" fillId="7" borderId="24" xfId="1" applyNumberFormat="1" applyFont="1" applyFill="1" applyBorder="1"/>
    <xf numFmtId="166" fontId="4" fillId="7" borderId="49" xfId="1" applyNumberFormat="1" applyFont="1" applyFill="1" applyBorder="1"/>
    <xf numFmtId="166" fontId="4" fillId="7" borderId="52" xfId="1" applyNumberFormat="1" applyFont="1" applyFill="1" applyBorder="1"/>
    <xf numFmtId="166" fontId="4" fillId="7" borderId="24" xfId="1" applyNumberFormat="1" applyFont="1" applyFill="1" applyBorder="1" applyProtection="1"/>
    <xf numFmtId="42" fontId="5" fillId="5" borderId="5" xfId="1" applyNumberFormat="1" applyFont="1" applyFill="1" applyBorder="1" applyAlignment="1">
      <alignment horizontal="center" wrapText="1"/>
    </xf>
    <xf numFmtId="42" fontId="4" fillId="7" borderId="52" xfId="1" applyNumberFormat="1" applyFont="1" applyFill="1" applyBorder="1" applyProtection="1"/>
    <xf numFmtId="42" fontId="4" fillId="7" borderId="49" xfId="1" applyNumberFormat="1" applyFont="1" applyFill="1" applyBorder="1" applyProtection="1"/>
    <xf numFmtId="166" fontId="4" fillId="7" borderId="23" xfId="1" applyNumberFormat="1" applyFont="1" applyFill="1" applyBorder="1" applyProtection="1"/>
    <xf numFmtId="166" fontId="5" fillId="7" borderId="36" xfId="1" applyNumberFormat="1" applyFont="1" applyFill="1" applyBorder="1" applyProtection="1"/>
    <xf numFmtId="166" fontId="5" fillId="7" borderId="37" xfId="1" applyNumberFormat="1" applyFont="1" applyFill="1" applyBorder="1" applyProtection="1"/>
    <xf numFmtId="42" fontId="5" fillId="6" borderId="29" xfId="1" applyNumberFormat="1" applyFont="1" applyFill="1" applyBorder="1" applyProtection="1"/>
    <xf numFmtId="42" fontId="5" fillId="6" borderId="9" xfId="1" applyNumberFormat="1" applyFont="1" applyFill="1" applyBorder="1" applyProtection="1"/>
    <xf numFmtId="42" fontId="5" fillId="6" borderId="16" xfId="1" applyNumberFormat="1" applyFont="1" applyFill="1" applyBorder="1" applyProtection="1"/>
    <xf numFmtId="42" fontId="5" fillId="6" borderId="35" xfId="1" applyNumberFormat="1" applyFont="1" applyFill="1" applyBorder="1" applyProtection="1"/>
    <xf numFmtId="42" fontId="5" fillId="6" borderId="25" xfId="1" applyNumberFormat="1" applyFont="1" applyFill="1" applyBorder="1" applyProtection="1"/>
    <xf numFmtId="166" fontId="4" fillId="7" borderId="12" xfId="1" applyNumberFormat="1" applyFont="1" applyFill="1" applyBorder="1" applyProtection="1"/>
    <xf numFmtId="10" fontId="4" fillId="0" borderId="7" xfId="3" applyNumberFormat="1" applyFont="1" applyBorder="1" applyAlignment="1" applyProtection="1">
      <alignment horizontal="right"/>
      <protection locked="0"/>
    </xf>
    <xf numFmtId="0" fontId="5" fillId="5" borderId="6" xfId="0" applyFont="1" applyFill="1" applyBorder="1" applyAlignment="1">
      <alignment horizontal="centerContinuous" vertical="center"/>
    </xf>
    <xf numFmtId="166" fontId="4" fillId="7" borderId="36" xfId="1" applyNumberFormat="1" applyFont="1" applyFill="1" applyBorder="1" applyProtection="1"/>
    <xf numFmtId="166" fontId="4" fillId="7" borderId="39" xfId="1" applyNumberFormat="1" applyFont="1" applyFill="1" applyBorder="1" applyProtection="1"/>
    <xf numFmtId="42" fontId="5" fillId="5" borderId="38" xfId="1" applyNumberFormat="1" applyFont="1" applyFill="1" applyBorder="1"/>
    <xf numFmtId="42" fontId="5" fillId="5" borderId="54" xfId="1" applyNumberFormat="1" applyFont="1" applyFill="1" applyBorder="1"/>
    <xf numFmtId="44" fontId="12" fillId="0" borderId="0" xfId="0" applyNumberFormat="1" applyFont="1" applyAlignment="1">
      <alignment wrapText="1"/>
    </xf>
    <xf numFmtId="42" fontId="4" fillId="0" borderId="51" xfId="1" applyNumberFormat="1" applyFont="1" applyFill="1" applyBorder="1" applyProtection="1">
      <protection locked="0"/>
    </xf>
    <xf numFmtId="42" fontId="4" fillId="0" borderId="11" xfId="1" applyNumberFormat="1" applyFont="1" applyFill="1" applyBorder="1" applyProtection="1">
      <protection locked="0"/>
    </xf>
    <xf numFmtId="42" fontId="4" fillId="0" borderId="7" xfId="1" applyNumberFormat="1" applyFont="1" applyFill="1" applyBorder="1" applyProtection="1">
      <protection locked="0"/>
    </xf>
    <xf numFmtId="42" fontId="4" fillId="0" borderId="52" xfId="1" applyNumberFormat="1" applyFont="1" applyFill="1" applyBorder="1" applyProtection="1">
      <protection locked="0"/>
    </xf>
    <xf numFmtId="166" fontId="4" fillId="0" borderId="28" xfId="1" applyNumberFormat="1" applyFont="1" applyFill="1" applyBorder="1" applyProtection="1">
      <protection locked="0"/>
    </xf>
    <xf numFmtId="166" fontId="4" fillId="0" borderId="42" xfId="1" applyNumberFormat="1" applyFont="1" applyFill="1" applyBorder="1" applyProtection="1">
      <protection locked="0"/>
    </xf>
    <xf numFmtId="166" fontId="4" fillId="0" borderId="4" xfId="1" applyNumberFormat="1" applyFont="1" applyFill="1" applyBorder="1" applyProtection="1">
      <protection locked="0"/>
    </xf>
    <xf numFmtId="166" fontId="4" fillId="0" borderId="24" xfId="1" applyNumberFormat="1" applyFont="1" applyFill="1" applyBorder="1" applyProtection="1">
      <protection locked="0"/>
    </xf>
    <xf numFmtId="9" fontId="5" fillId="5" borderId="20" xfId="3" applyFont="1" applyFill="1" applyBorder="1" applyAlignment="1">
      <alignment horizontal="center" vertical="center" wrapText="1"/>
    </xf>
    <xf numFmtId="166" fontId="4" fillId="0" borderId="1" xfId="1" applyNumberFormat="1" applyFont="1" applyFill="1" applyBorder="1" applyProtection="1">
      <protection locked="0"/>
    </xf>
    <xf numFmtId="42" fontId="5" fillId="6" borderId="5" xfId="1" applyNumberFormat="1" applyFont="1" applyFill="1" applyBorder="1"/>
    <xf numFmtId="0" fontId="5" fillId="5" borderId="9" xfId="0" applyFont="1" applyFill="1" applyBorder="1" applyAlignment="1">
      <alignment horizontal="center" vertical="center" wrapText="1"/>
    </xf>
    <xf numFmtId="42" fontId="5" fillId="5" borderId="5" xfId="1" applyNumberFormat="1" applyFont="1" applyFill="1" applyBorder="1"/>
    <xf numFmtId="42" fontId="5" fillId="0" borderId="5" xfId="1" applyNumberFormat="1" applyFont="1" applyFill="1" applyBorder="1" applyAlignment="1" applyProtection="1">
      <alignment horizontal="right"/>
      <protection locked="0"/>
    </xf>
    <xf numFmtId="166" fontId="4" fillId="0" borderId="12" xfId="1" applyNumberFormat="1" applyFont="1" applyBorder="1" applyAlignment="1" applyProtection="1">
      <alignment horizontal="center"/>
      <protection locked="0"/>
    </xf>
    <xf numFmtId="164" fontId="4" fillId="0" borderId="12" xfId="2" applyNumberFormat="1" applyFont="1" applyBorder="1" applyAlignment="1" applyProtection="1">
      <alignment horizontal="center"/>
      <protection locked="0"/>
    </xf>
    <xf numFmtId="42" fontId="4" fillId="0" borderId="50" xfId="1" applyNumberFormat="1" applyFont="1" applyFill="1" applyBorder="1" applyAlignment="1" applyProtection="1">
      <alignment vertical="center"/>
      <protection locked="0"/>
    </xf>
    <xf numFmtId="166" fontId="4" fillId="0" borderId="12" xfId="1" applyNumberFormat="1" applyFont="1" applyFill="1" applyBorder="1" applyAlignment="1" applyProtection="1">
      <alignment vertical="center"/>
      <protection locked="0"/>
    </xf>
    <xf numFmtId="10" fontId="5" fillId="5" borderId="9" xfId="3" applyNumberFormat="1" applyFont="1" applyFill="1" applyBorder="1" applyAlignment="1">
      <alignment horizontal="right"/>
    </xf>
    <xf numFmtId="10" fontId="5" fillId="5" borderId="9" xfId="3" applyNumberFormat="1" applyFont="1" applyFill="1" applyBorder="1" applyAlignment="1">
      <alignment horizontal="center" wrapText="1"/>
    </xf>
    <xf numFmtId="42" fontId="5" fillId="5" borderId="57" xfId="1" applyNumberFormat="1" applyFont="1" applyFill="1" applyBorder="1" applyAlignment="1">
      <alignment horizontal="center" wrapText="1"/>
    </xf>
    <xf numFmtId="0" fontId="5" fillId="0" borderId="0" xfId="0" applyFont="1" applyProtection="1">
      <protection locked="0"/>
    </xf>
    <xf numFmtId="10" fontId="5" fillId="0" borderId="5" xfId="3" applyNumberFormat="1" applyFont="1" applyFill="1" applyBorder="1" applyAlignment="1" applyProtection="1">
      <alignment horizontal="right"/>
    </xf>
    <xf numFmtId="10" fontId="4" fillId="5" borderId="19" xfId="3" applyNumberFormat="1" applyFont="1" applyFill="1" applyBorder="1" applyAlignment="1">
      <alignment horizontal="right"/>
    </xf>
    <xf numFmtId="10" fontId="4" fillId="0" borderId="4" xfId="3" applyNumberFormat="1" applyFont="1" applyBorder="1" applyAlignment="1" applyProtection="1">
      <alignment horizontal="right"/>
      <protection locked="0"/>
    </xf>
    <xf numFmtId="10" fontId="5" fillId="6" borderId="10" xfId="3" applyNumberFormat="1" applyFont="1" applyFill="1" applyBorder="1" applyAlignment="1">
      <alignment horizontal="right"/>
    </xf>
    <xf numFmtId="166" fontId="4" fillId="0" borderId="50" xfId="1" applyNumberFormat="1" applyFont="1" applyFill="1" applyBorder="1" applyAlignment="1" applyProtection="1">
      <alignment vertical="center"/>
      <protection locked="0"/>
    </xf>
    <xf numFmtId="42" fontId="5" fillId="5" borderId="19" xfId="1" applyNumberFormat="1" applyFont="1" applyFill="1" applyBorder="1" applyProtection="1"/>
    <xf numFmtId="37" fontId="4" fillId="5" borderId="7" xfId="1" applyNumberFormat="1" applyFont="1" applyFill="1" applyBorder="1" applyAlignment="1" applyProtection="1">
      <alignment horizontal="left" vertical="top"/>
    </xf>
    <xf numFmtId="0" fontId="4" fillId="0" borderId="1" xfId="0" applyFont="1" applyBorder="1" applyAlignment="1" applyProtection="1">
      <alignment horizontal="left"/>
      <protection locked="0"/>
    </xf>
    <xf numFmtId="0" fontId="4" fillId="0" borderId="3" xfId="0" applyFont="1" applyBorder="1" applyAlignment="1" applyProtection="1">
      <alignment horizontal="left"/>
      <protection locked="0"/>
    </xf>
    <xf numFmtId="0" fontId="11" fillId="0" borderId="48" xfId="0" applyFont="1" applyBorder="1" applyAlignment="1">
      <alignment horizontal="center" vertical="center" wrapText="1"/>
    </xf>
    <xf numFmtId="0" fontId="5" fillId="5" borderId="6" xfId="0" applyFont="1" applyFill="1" applyBorder="1"/>
    <xf numFmtId="0" fontId="4" fillId="0" borderId="58" xfId="0" applyFont="1" applyBorder="1" applyProtection="1">
      <protection locked="0"/>
    </xf>
    <xf numFmtId="166" fontId="4" fillId="0" borderId="11" xfId="1" applyNumberFormat="1" applyFont="1" applyFill="1" applyBorder="1" applyAlignment="1" applyProtection="1">
      <protection locked="0"/>
    </xf>
    <xf numFmtId="0" fontId="4" fillId="5" borderId="5" xfId="0" applyFont="1" applyFill="1" applyBorder="1" applyAlignment="1">
      <alignment horizontal="left"/>
    </xf>
    <xf numFmtId="0" fontId="4" fillId="0" borderId="3" xfId="1" applyNumberFormat="1" applyFont="1" applyBorder="1" applyAlignment="1" applyProtection="1">
      <alignment horizontal="center"/>
      <protection locked="0"/>
    </xf>
    <xf numFmtId="0" fontId="4" fillId="0" borderId="48" xfId="0" applyFont="1" applyBorder="1" applyAlignment="1" applyProtection="1">
      <alignment horizontal="left"/>
      <protection locked="0"/>
    </xf>
    <xf numFmtId="0" fontId="4" fillId="0" borderId="59" xfId="1" applyNumberFormat="1" applyFont="1" applyBorder="1" applyAlignment="1" applyProtection="1">
      <alignment horizontal="center"/>
      <protection locked="0"/>
    </xf>
    <xf numFmtId="10" fontId="5" fillId="6" borderId="9" xfId="3" applyNumberFormat="1" applyFont="1" applyFill="1" applyBorder="1" applyAlignment="1"/>
    <xf numFmtId="9" fontId="5" fillId="10" borderId="18" xfId="3" applyFont="1" applyFill="1" applyBorder="1" applyAlignment="1">
      <alignment horizontal="center" vertical="center" wrapText="1"/>
    </xf>
    <xf numFmtId="9" fontId="5" fillId="10" borderId="19" xfId="3" applyFont="1" applyFill="1" applyBorder="1" applyAlignment="1">
      <alignment horizontal="center" vertical="center" wrapText="1"/>
    </xf>
    <xf numFmtId="0" fontId="4" fillId="0" borderId="48" xfId="0" applyFont="1" applyBorder="1"/>
    <xf numFmtId="10" fontId="5" fillId="11" borderId="9" xfId="3" applyNumberFormat="1" applyFont="1" applyFill="1" applyBorder="1" applyAlignment="1">
      <alignment horizontal="right"/>
    </xf>
    <xf numFmtId="42" fontId="5" fillId="11" borderId="5" xfId="1" applyNumberFormat="1" applyFont="1" applyFill="1" applyBorder="1"/>
    <xf numFmtId="10" fontId="4" fillId="7" borderId="7" xfId="3" applyNumberFormat="1" applyFont="1" applyFill="1" applyBorder="1" applyProtection="1"/>
    <xf numFmtId="10" fontId="4" fillId="7" borderId="4" xfId="3" applyNumberFormat="1" applyFont="1" applyFill="1" applyBorder="1" applyProtection="1"/>
    <xf numFmtId="10" fontId="5" fillId="7" borderId="60" xfId="3" applyNumberFormat="1" applyFont="1" applyFill="1" applyBorder="1" applyProtection="1"/>
    <xf numFmtId="10" fontId="5" fillId="6" borderId="9" xfId="3" applyNumberFormat="1" applyFont="1" applyFill="1" applyBorder="1"/>
    <xf numFmtId="10" fontId="4" fillId="7" borderId="60" xfId="3" applyNumberFormat="1" applyFont="1" applyFill="1" applyBorder="1" applyProtection="1"/>
    <xf numFmtId="10" fontId="5" fillId="5" borderId="15" xfId="3" applyNumberFormat="1" applyFont="1" applyFill="1" applyBorder="1"/>
    <xf numFmtId="42" fontId="5" fillId="5" borderId="9" xfId="2" applyNumberFormat="1" applyFont="1" applyFill="1" applyBorder="1" applyAlignment="1">
      <alignment horizontal="center" wrapText="1"/>
    </xf>
    <xf numFmtId="10" fontId="4" fillId="9" borderId="4" xfId="3" applyNumberFormat="1" applyFont="1" applyFill="1" applyBorder="1" applyAlignment="1">
      <alignment vertical="top"/>
    </xf>
    <xf numFmtId="10" fontId="4" fillId="9" borderId="7" xfId="3" applyNumberFormat="1" applyFont="1" applyFill="1" applyBorder="1" applyAlignment="1">
      <alignment vertical="top"/>
    </xf>
    <xf numFmtId="10" fontId="4" fillId="5" borderId="4" xfId="3" applyNumberFormat="1" applyFont="1" applyFill="1" applyBorder="1" applyAlignment="1" applyProtection="1">
      <alignment vertical="top"/>
    </xf>
    <xf numFmtId="10" fontId="5" fillId="5" borderId="19" xfId="3" applyNumberFormat="1" applyFont="1" applyFill="1" applyBorder="1" applyAlignment="1">
      <alignment vertical="top"/>
    </xf>
    <xf numFmtId="0" fontId="15" fillId="0" borderId="61" xfId="0" applyFont="1" applyBorder="1" applyAlignment="1">
      <alignment horizontal="center" vertical="top"/>
    </xf>
    <xf numFmtId="3" fontId="5" fillId="0" borderId="5" xfId="2" applyNumberFormat="1" applyFont="1" applyFill="1" applyBorder="1" applyAlignment="1" applyProtection="1">
      <alignment horizontal="center"/>
    </xf>
    <xf numFmtId="0" fontId="4" fillId="0" borderId="3" xfId="0" applyFont="1" applyBorder="1" applyAlignment="1">
      <alignment horizontal="left"/>
    </xf>
    <xf numFmtId="0" fontId="4" fillId="0" borderId="1" xfId="0" applyFont="1" applyBorder="1" applyAlignment="1">
      <alignment horizontal="left"/>
    </xf>
    <xf numFmtId="7" fontId="4" fillId="0" borderId="3" xfId="0" applyNumberFormat="1" applyFont="1" applyBorder="1" applyAlignment="1">
      <alignment horizontal="left"/>
    </xf>
    <xf numFmtId="42" fontId="5" fillId="11" borderId="16" xfId="1" applyNumberFormat="1" applyFont="1" applyFill="1" applyBorder="1"/>
    <xf numFmtId="42" fontId="5" fillId="11" borderId="6" xfId="1" applyNumberFormat="1" applyFont="1" applyFill="1" applyBorder="1"/>
    <xf numFmtId="10" fontId="5" fillId="11" borderId="63" xfId="3" applyNumberFormat="1" applyFont="1" applyFill="1" applyBorder="1"/>
    <xf numFmtId="42" fontId="5" fillId="0" borderId="5" xfId="1" applyNumberFormat="1" applyFont="1" applyFill="1" applyBorder="1" applyProtection="1"/>
    <xf numFmtId="42" fontId="5" fillId="0" borderId="5" xfId="1" applyNumberFormat="1" applyFont="1" applyFill="1" applyBorder="1" applyAlignment="1" applyProtection="1">
      <alignment horizontal="right"/>
    </xf>
    <xf numFmtId="0" fontId="4" fillId="0" borderId="64" xfId="0" applyFont="1" applyBorder="1" applyProtection="1">
      <protection locked="0"/>
    </xf>
    <xf numFmtId="166" fontId="5" fillId="0" borderId="0" xfId="1" applyNumberFormat="1" applyFont="1" applyFill="1" applyBorder="1"/>
    <xf numFmtId="42" fontId="5" fillId="0" borderId="0" xfId="1" applyNumberFormat="1" applyFont="1" applyFill="1" applyBorder="1" applyProtection="1"/>
    <xf numFmtId="42" fontId="5" fillId="0" borderId="0" xfId="1" applyNumberFormat="1" applyFont="1" applyFill="1" applyBorder="1" applyAlignment="1">
      <alignment horizontal="center"/>
    </xf>
    <xf numFmtId="166" fontId="4" fillId="0" borderId="0" xfId="1" applyNumberFormat="1" applyFont="1" applyFill="1" applyBorder="1"/>
    <xf numFmtId="42" fontId="5" fillId="0" borderId="0" xfId="1" applyNumberFormat="1" applyFont="1" applyFill="1" applyBorder="1"/>
    <xf numFmtId="164" fontId="4" fillId="0" borderId="0" xfId="0" applyNumberFormat="1" applyFont="1"/>
    <xf numFmtId="42" fontId="4" fillId="0" borderId="0" xfId="0" applyNumberFormat="1" applyFont="1"/>
    <xf numFmtId="42" fontId="4" fillId="0" borderId="0" xfId="1" applyNumberFormat="1" applyFont="1" applyFill="1" applyBorder="1" applyProtection="1"/>
    <xf numFmtId="166" fontId="4" fillId="0" borderId="0" xfId="1" applyNumberFormat="1" applyFont="1" applyFill="1" applyBorder="1" applyProtection="1"/>
    <xf numFmtId="5" fontId="4" fillId="0" borderId="0" xfId="0" applyNumberFormat="1" applyFont="1"/>
    <xf numFmtId="0" fontId="14" fillId="0" borderId="1" xfId="0" applyFont="1" applyBorder="1" applyAlignment="1">
      <alignment horizontal="left" vertical="top"/>
    </xf>
    <xf numFmtId="42" fontId="5" fillId="5" borderId="54" xfId="1" applyNumberFormat="1" applyFont="1" applyFill="1" applyBorder="1" applyAlignment="1">
      <alignment vertical="top"/>
    </xf>
    <xf numFmtId="0" fontId="4" fillId="3" borderId="45" xfId="6" applyFont="1" applyFill="1" applyBorder="1" applyAlignment="1" applyProtection="1">
      <alignment horizontal="left"/>
      <protection locked="0"/>
    </xf>
    <xf numFmtId="0" fontId="4" fillId="3" borderId="3" xfId="6" applyFont="1" applyFill="1" applyBorder="1" applyAlignment="1" applyProtection="1">
      <alignment horizontal="left"/>
      <protection locked="0"/>
    </xf>
    <xf numFmtId="164" fontId="4" fillId="0" borderId="4" xfId="2" applyNumberFormat="1" applyFont="1" applyFill="1" applyBorder="1" applyProtection="1">
      <protection locked="0"/>
    </xf>
    <xf numFmtId="164" fontId="4" fillId="0" borderId="1" xfId="2" applyNumberFormat="1" applyFont="1" applyFill="1" applyBorder="1" applyProtection="1">
      <protection locked="0"/>
    </xf>
    <xf numFmtId="164" fontId="4" fillId="0" borderId="28" xfId="2" applyNumberFormat="1" applyFont="1" applyFill="1" applyBorder="1" applyProtection="1">
      <protection locked="0"/>
    </xf>
    <xf numFmtId="164" fontId="4" fillId="0" borderId="42" xfId="2" applyNumberFormat="1" applyFont="1" applyFill="1" applyBorder="1" applyProtection="1">
      <protection locked="0"/>
    </xf>
    <xf numFmtId="164" fontId="4" fillId="0" borderId="24" xfId="2" applyNumberFormat="1" applyFont="1" applyFill="1" applyBorder="1" applyProtection="1">
      <protection locked="0"/>
    </xf>
    <xf numFmtId="0" fontId="5" fillId="0" borderId="5" xfId="0" applyFont="1" applyBorder="1" applyProtection="1">
      <protection locked="0"/>
    </xf>
    <xf numFmtId="3" fontId="5" fillId="0" borderId="5" xfId="2" applyNumberFormat="1" applyFont="1" applyFill="1" applyBorder="1" applyAlignment="1" applyProtection="1">
      <alignment horizontal="center"/>
      <protection locked="0"/>
    </xf>
    <xf numFmtId="164" fontId="4" fillId="0" borderId="12" xfId="2" applyNumberFormat="1" applyFont="1" applyFill="1" applyBorder="1" applyAlignment="1" applyProtection="1">
      <alignment vertical="center"/>
      <protection locked="0"/>
    </xf>
    <xf numFmtId="49" fontId="4" fillId="0" borderId="7" xfId="1" applyNumberFormat="1" applyFont="1" applyBorder="1" applyAlignment="1" applyProtection="1">
      <alignment vertical="top" wrapText="1"/>
      <protection locked="0"/>
    </xf>
    <xf numFmtId="42" fontId="4" fillId="0" borderId="56" xfId="1" applyNumberFormat="1" applyFont="1" applyFill="1" applyBorder="1" applyProtection="1"/>
    <xf numFmtId="42" fontId="4" fillId="0" borderId="55" xfId="1" applyNumberFormat="1" applyFont="1" applyFill="1" applyBorder="1" applyProtection="1"/>
    <xf numFmtId="42" fontId="4" fillId="0" borderId="51" xfId="1" applyNumberFormat="1" applyFont="1" applyFill="1" applyBorder="1" applyProtection="1"/>
    <xf numFmtId="42" fontId="4" fillId="0" borderId="7" xfId="1" applyNumberFormat="1" applyFont="1" applyFill="1" applyBorder="1" applyProtection="1"/>
    <xf numFmtId="42" fontId="4" fillId="0" borderId="52" xfId="1" applyNumberFormat="1" applyFont="1" applyFill="1" applyBorder="1" applyProtection="1"/>
    <xf numFmtId="0" fontId="4" fillId="3" borderId="45" xfId="6" applyFont="1" applyFill="1" applyBorder="1" applyAlignment="1">
      <alignment horizontal="left"/>
    </xf>
    <xf numFmtId="0" fontId="4" fillId="3" borderId="3" xfId="6" applyFont="1" applyFill="1" applyBorder="1" applyAlignment="1">
      <alignment horizontal="left"/>
    </xf>
    <xf numFmtId="166" fontId="4" fillId="0" borderId="4" xfId="1" applyNumberFormat="1" applyFont="1" applyFill="1" applyBorder="1" applyProtection="1"/>
    <xf numFmtId="166" fontId="4" fillId="0" borderId="1" xfId="1" applyNumberFormat="1" applyFont="1" applyFill="1" applyBorder="1" applyProtection="1"/>
    <xf numFmtId="166" fontId="4" fillId="0" borderId="28" xfId="1" applyNumberFormat="1" applyFont="1" applyFill="1" applyBorder="1" applyProtection="1"/>
    <xf numFmtId="166" fontId="4" fillId="0" borderId="42" xfId="1" applyNumberFormat="1" applyFont="1" applyFill="1" applyBorder="1" applyProtection="1"/>
    <xf numFmtId="166" fontId="4" fillId="0" borderId="24" xfId="1" applyNumberFormat="1" applyFont="1" applyFill="1" applyBorder="1" applyProtection="1"/>
    <xf numFmtId="0" fontId="14" fillId="3" borderId="45" xfId="6" applyFont="1" applyFill="1" applyBorder="1" applyAlignment="1">
      <alignment horizontal="left"/>
    </xf>
    <xf numFmtId="37" fontId="4" fillId="0" borderId="7" xfId="1" applyNumberFormat="1" applyFont="1" applyBorder="1" applyAlignment="1" applyProtection="1">
      <alignment vertical="top" wrapText="1"/>
    </xf>
    <xf numFmtId="37" fontId="4" fillId="0" borderId="7" xfId="1" applyNumberFormat="1" applyFont="1" applyBorder="1" applyAlignment="1" applyProtection="1">
      <alignment horizontal="left" vertical="top" wrapText="1"/>
    </xf>
    <xf numFmtId="0" fontId="4" fillId="0" borderId="0" xfId="0" applyFont="1" applyAlignment="1">
      <alignment horizontal="left" vertical="top"/>
    </xf>
    <xf numFmtId="37" fontId="4" fillId="0" borderId="43" xfId="1" applyNumberFormat="1" applyFont="1" applyBorder="1" applyAlignment="1" applyProtection="1">
      <alignment horizontal="left" vertical="top" wrapText="1"/>
    </xf>
    <xf numFmtId="0" fontId="5" fillId="5" borderId="38" xfId="0" applyFont="1" applyFill="1" applyBorder="1" applyAlignment="1">
      <alignment horizontal="left" vertical="top" wrapText="1"/>
    </xf>
    <xf numFmtId="49" fontId="4" fillId="0" borderId="4" xfId="3" applyNumberFormat="1" applyFont="1" applyBorder="1" applyAlignment="1" applyProtection="1">
      <alignment horizontal="left" vertical="top" wrapText="1"/>
    </xf>
    <xf numFmtId="42" fontId="4" fillId="12" borderId="50" xfId="1" applyNumberFormat="1" applyFont="1" applyFill="1" applyBorder="1" applyAlignment="1">
      <alignment vertical="center"/>
    </xf>
    <xf numFmtId="42" fontId="5" fillId="12" borderId="50" xfId="1" applyNumberFormat="1" applyFont="1" applyFill="1" applyBorder="1" applyAlignment="1">
      <alignment vertical="center"/>
    </xf>
    <xf numFmtId="166" fontId="4" fillId="12" borderId="12" xfId="1" applyNumberFormat="1" applyFont="1" applyFill="1" applyBorder="1" applyAlignment="1">
      <alignment vertical="center"/>
    </xf>
    <xf numFmtId="166" fontId="5" fillId="12" borderId="12" xfId="1" applyNumberFormat="1" applyFont="1" applyFill="1" applyBorder="1" applyAlignment="1">
      <alignment vertical="center"/>
    </xf>
    <xf numFmtId="164" fontId="5" fillId="12" borderId="12" xfId="2" applyNumberFormat="1" applyFont="1" applyFill="1" applyBorder="1" applyAlignment="1" applyProtection="1">
      <alignment vertical="center"/>
    </xf>
    <xf numFmtId="164" fontId="5" fillId="12" borderId="14" xfId="2" applyNumberFormat="1" applyFont="1" applyFill="1" applyBorder="1" applyAlignment="1" applyProtection="1">
      <alignment vertical="center"/>
    </xf>
    <xf numFmtId="0" fontId="13" fillId="12" borderId="62" xfId="0" applyFont="1" applyFill="1" applyBorder="1"/>
    <xf numFmtId="0" fontId="4" fillId="12" borderId="59" xfId="0" applyFont="1" applyFill="1" applyBorder="1"/>
    <xf numFmtId="0" fontId="4" fillId="12" borderId="59" xfId="1" applyNumberFormat="1" applyFont="1" applyFill="1" applyBorder="1" applyAlignment="1" applyProtection="1">
      <alignment horizontal="center"/>
    </xf>
    <xf numFmtId="166" fontId="4" fillId="12" borderId="59" xfId="1" applyNumberFormat="1" applyFont="1" applyFill="1" applyBorder="1" applyAlignment="1" applyProtection="1"/>
    <xf numFmtId="10" fontId="4" fillId="12" borderId="47" xfId="3" applyNumberFormat="1" applyFont="1" applyFill="1" applyBorder="1" applyAlignment="1" applyProtection="1">
      <alignment horizontal="right"/>
    </xf>
    <xf numFmtId="164" fontId="5" fillId="12" borderId="27" xfId="2" applyNumberFormat="1" applyFont="1" applyFill="1" applyBorder="1" applyProtection="1"/>
    <xf numFmtId="164" fontId="5" fillId="12" borderId="17" xfId="2" applyNumberFormat="1" applyFont="1" applyFill="1" applyBorder="1" applyProtection="1"/>
    <xf numFmtId="164" fontId="5" fillId="12" borderId="19" xfId="2" applyNumberFormat="1" applyFont="1" applyFill="1" applyBorder="1" applyProtection="1"/>
    <xf numFmtId="164" fontId="5" fillId="12" borderId="34" xfId="2" applyNumberFormat="1" applyFont="1" applyFill="1" applyBorder="1" applyProtection="1"/>
    <xf numFmtId="164" fontId="4" fillId="12" borderId="12" xfId="2" applyNumberFormat="1" applyFont="1" applyFill="1" applyBorder="1" applyAlignment="1">
      <alignment vertical="center"/>
    </xf>
    <xf numFmtId="164" fontId="5" fillId="12" borderId="50" xfId="2" applyNumberFormat="1" applyFont="1" applyFill="1" applyBorder="1" applyAlignment="1" applyProtection="1">
      <alignment vertical="center"/>
    </xf>
    <xf numFmtId="164" fontId="4" fillId="12" borderId="51" xfId="2" applyNumberFormat="1" applyFont="1" applyFill="1" applyBorder="1" applyProtection="1"/>
    <xf numFmtId="164" fontId="4" fillId="12" borderId="11" xfId="2" applyNumberFormat="1" applyFont="1" applyFill="1" applyBorder="1" applyProtection="1"/>
    <xf numFmtId="164" fontId="4" fillId="12" borderId="7" xfId="2" applyNumberFormat="1" applyFont="1" applyFill="1" applyBorder="1" applyProtection="1"/>
    <xf numFmtId="164" fontId="4" fillId="12" borderId="52" xfId="2" applyNumberFormat="1" applyFont="1" applyFill="1" applyBorder="1" applyProtection="1"/>
    <xf numFmtId="166" fontId="5" fillId="12" borderId="12" xfId="1" applyNumberFormat="1" applyFont="1" applyFill="1" applyBorder="1" applyAlignment="1" applyProtection="1">
      <alignment vertical="center"/>
    </xf>
    <xf numFmtId="166" fontId="4" fillId="12" borderId="28" xfId="1" applyNumberFormat="1" applyFont="1" applyFill="1" applyBorder="1" applyProtection="1"/>
    <xf numFmtId="166" fontId="4" fillId="12" borderId="42" xfId="1" applyNumberFormat="1" applyFont="1" applyFill="1" applyBorder="1" applyProtection="1"/>
    <xf numFmtId="166" fontId="4" fillId="12" borderId="4" xfId="1" applyNumberFormat="1" applyFont="1" applyFill="1" applyBorder="1" applyProtection="1"/>
    <xf numFmtId="166" fontId="4" fillId="12" borderId="24" xfId="1" applyNumberFormat="1" applyFont="1" applyFill="1" applyBorder="1" applyProtection="1"/>
    <xf numFmtId="42" fontId="4" fillId="12" borderId="7" xfId="1" applyNumberFormat="1" applyFont="1" applyFill="1" applyBorder="1" applyProtection="1"/>
    <xf numFmtId="164" fontId="4" fillId="12" borderId="42" xfId="2" applyNumberFormat="1" applyFont="1" applyFill="1" applyBorder="1" applyProtection="1"/>
    <xf numFmtId="164" fontId="5" fillId="12" borderId="42" xfId="2" applyNumberFormat="1" applyFont="1" applyFill="1" applyBorder="1" applyProtection="1"/>
    <xf numFmtId="164" fontId="5" fillId="12" borderId="4" xfId="2" applyNumberFormat="1" applyFont="1" applyFill="1" applyBorder="1" applyProtection="1"/>
    <xf numFmtId="164" fontId="5" fillId="12" borderId="1" xfId="2" applyNumberFormat="1" applyFont="1" applyFill="1" applyBorder="1" applyProtection="1"/>
    <xf numFmtId="164" fontId="5" fillId="12" borderId="28" xfId="2" applyNumberFormat="1" applyFont="1" applyFill="1" applyBorder="1" applyProtection="1"/>
    <xf numFmtId="164" fontId="5" fillId="12" borderId="24" xfId="2" applyNumberFormat="1" applyFont="1" applyFill="1" applyBorder="1" applyProtection="1"/>
    <xf numFmtId="42" fontId="5" fillId="12" borderId="9" xfId="1" applyNumberFormat="1" applyFont="1" applyFill="1" applyBorder="1" applyProtection="1"/>
    <xf numFmtId="9" fontId="5" fillId="0" borderId="5" xfId="3" applyFont="1" applyFill="1" applyBorder="1" applyAlignment="1" applyProtection="1">
      <alignment horizontal="right"/>
    </xf>
    <xf numFmtId="164" fontId="4" fillId="12" borderId="12" xfId="2" applyNumberFormat="1" applyFont="1" applyFill="1" applyBorder="1" applyAlignment="1" applyProtection="1">
      <alignment horizontal="center"/>
    </xf>
    <xf numFmtId="42" fontId="5" fillId="12" borderId="53" xfId="1" applyNumberFormat="1" applyFont="1" applyFill="1" applyBorder="1" applyAlignment="1">
      <alignment vertical="center"/>
    </xf>
    <xf numFmtId="166" fontId="4" fillId="12" borderId="12" xfId="1" applyNumberFormat="1" applyFont="1" applyFill="1" applyBorder="1" applyAlignment="1" applyProtection="1">
      <alignment horizontal="center"/>
    </xf>
    <xf numFmtId="42" fontId="4" fillId="12" borderId="40" xfId="1" applyNumberFormat="1" applyFont="1" applyFill="1" applyBorder="1" applyAlignment="1">
      <alignment vertical="top"/>
    </xf>
    <xf numFmtId="166" fontId="4" fillId="12" borderId="40" xfId="1" applyNumberFormat="1" applyFont="1" applyFill="1" applyBorder="1" applyAlignment="1">
      <alignment vertical="top"/>
    </xf>
    <xf numFmtId="166" fontId="4" fillId="12" borderId="22" xfId="1" applyNumberFormat="1" applyFont="1" applyFill="1" applyBorder="1" applyAlignment="1">
      <alignment vertical="top"/>
    </xf>
    <xf numFmtId="166" fontId="4" fillId="12" borderId="40" xfId="1" applyNumberFormat="1" applyFont="1" applyFill="1" applyBorder="1" applyAlignment="1" applyProtection="1">
      <alignment vertical="top"/>
    </xf>
    <xf numFmtId="42" fontId="4" fillId="0" borderId="40" xfId="1" applyNumberFormat="1" applyFont="1" applyFill="1" applyBorder="1" applyAlignment="1" applyProtection="1">
      <alignment vertical="top"/>
    </xf>
    <xf numFmtId="164" fontId="4" fillId="0" borderId="40" xfId="1" applyNumberFormat="1" applyFont="1" applyFill="1" applyBorder="1" applyAlignment="1" applyProtection="1">
      <alignment vertical="top"/>
    </xf>
    <xf numFmtId="166" fontId="4" fillId="0" borderId="65" xfId="1" applyNumberFormat="1" applyFont="1" applyFill="1" applyBorder="1" applyAlignment="1" applyProtection="1">
      <alignment vertical="top"/>
    </xf>
    <xf numFmtId="164" fontId="4" fillId="12" borderId="40" xfId="2" applyNumberFormat="1" applyFont="1" applyFill="1" applyBorder="1" applyAlignment="1">
      <alignment vertical="top"/>
    </xf>
    <xf numFmtId="0" fontId="5" fillId="11" borderId="1" xfId="0" applyFont="1" applyFill="1" applyBorder="1" applyAlignment="1">
      <alignment horizontal="left" vertical="top"/>
    </xf>
    <xf numFmtId="37" fontId="4" fillId="11" borderId="7" xfId="1" applyNumberFormat="1" applyFont="1" applyFill="1" applyBorder="1" applyAlignment="1" applyProtection="1">
      <alignment horizontal="left" vertical="top" wrapText="1"/>
    </xf>
    <xf numFmtId="164" fontId="4" fillId="11" borderId="40" xfId="2" applyNumberFormat="1" applyFont="1" applyFill="1" applyBorder="1" applyAlignment="1">
      <alignment vertical="top"/>
    </xf>
    <xf numFmtId="7" fontId="4" fillId="0" borderId="1" xfId="2" applyNumberFormat="1" applyFont="1" applyBorder="1" applyAlignment="1" applyProtection="1">
      <alignment horizontal="left"/>
      <protection locked="0"/>
    </xf>
    <xf numFmtId="0" fontId="16" fillId="12" borderId="43" xfId="0" applyFont="1" applyFill="1" applyBorder="1" applyAlignment="1">
      <alignment vertical="top"/>
    </xf>
    <xf numFmtId="0" fontId="15" fillId="12" borderId="41" xfId="0" applyFont="1" applyFill="1" applyBorder="1" applyAlignment="1">
      <alignment vertical="top"/>
    </xf>
    <xf numFmtId="0" fontId="16" fillId="12" borderId="39" xfId="0" applyFont="1" applyFill="1" applyBorder="1" applyAlignment="1">
      <alignment vertical="top"/>
    </xf>
    <xf numFmtId="0" fontId="15" fillId="12" borderId="44" xfId="0" applyFont="1" applyFill="1" applyBorder="1" applyAlignment="1">
      <alignment vertical="top"/>
    </xf>
    <xf numFmtId="0" fontId="15" fillId="12" borderId="44" xfId="0" applyFont="1" applyFill="1" applyBorder="1" applyAlignment="1">
      <alignment vertical="top" wrapText="1"/>
    </xf>
    <xf numFmtId="0" fontId="15" fillId="12" borderId="39" xfId="0" applyFont="1" applyFill="1" applyBorder="1" applyAlignment="1">
      <alignment vertical="top"/>
    </xf>
    <xf numFmtId="0" fontId="15" fillId="12" borderId="12" xfId="0" applyFont="1" applyFill="1" applyBorder="1" applyAlignment="1">
      <alignment vertical="top"/>
    </xf>
    <xf numFmtId="164" fontId="4" fillId="0" borderId="40" xfId="2" applyNumberFormat="1" applyFont="1" applyFill="1" applyBorder="1" applyAlignment="1" applyProtection="1">
      <alignment vertical="top"/>
    </xf>
    <xf numFmtId="0" fontId="15" fillId="12" borderId="42" xfId="0" applyFont="1" applyFill="1" applyBorder="1" applyAlignment="1">
      <alignment vertical="top" wrapText="1"/>
    </xf>
    <xf numFmtId="7" fontId="4" fillId="0" borderId="1" xfId="2" applyNumberFormat="1" applyFont="1" applyBorder="1" applyAlignment="1" applyProtection="1">
      <alignment horizontal="left"/>
    </xf>
    <xf numFmtId="44" fontId="12" fillId="0" borderId="0" xfId="0" applyNumberFormat="1" applyFont="1" applyAlignment="1">
      <alignment horizontal="center" wrapText="1"/>
    </xf>
    <xf numFmtId="0" fontId="5" fillId="0" borderId="0" xfId="0" applyFont="1" applyAlignment="1">
      <alignment horizontal="right" wrapText="1"/>
    </xf>
    <xf numFmtId="0" fontId="15" fillId="0" borderId="61" xfId="0" applyFont="1" applyBorder="1" applyAlignment="1">
      <alignment horizontal="center" vertical="top"/>
    </xf>
    <xf numFmtId="0" fontId="4" fillId="0" borderId="1" xfId="0" applyFont="1" applyBorder="1" applyAlignment="1" applyProtection="1">
      <alignment horizontal="center" wrapText="1"/>
      <protection locked="0"/>
    </xf>
    <xf numFmtId="0" fontId="4" fillId="0" borderId="3" xfId="0" applyFont="1" applyBorder="1" applyAlignment="1" applyProtection="1">
      <alignment horizontal="center" wrapText="1"/>
      <protection locked="0"/>
    </xf>
    <xf numFmtId="0" fontId="4" fillId="0" borderId="1" xfId="0" applyFont="1" applyBorder="1" applyAlignment="1" applyProtection="1">
      <alignment horizontal="left"/>
      <protection locked="0"/>
    </xf>
    <xf numFmtId="0" fontId="5" fillId="5" borderId="6" xfId="0"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6" borderId="5" xfId="0" applyFont="1" applyFill="1" applyBorder="1" applyAlignment="1">
      <alignment horizontal="center"/>
    </xf>
    <xf numFmtId="0" fontId="5" fillId="5" borderId="6" xfId="0" applyFont="1" applyFill="1" applyBorder="1" applyAlignment="1">
      <alignment horizontal="center" vertical="center"/>
    </xf>
    <xf numFmtId="0" fontId="5" fillId="5" borderId="16" xfId="0" applyFont="1" applyFill="1" applyBorder="1" applyAlignment="1">
      <alignment horizontal="center" vertical="center"/>
    </xf>
    <xf numFmtId="0" fontId="20" fillId="3" borderId="45" xfId="6" applyFont="1" applyFill="1" applyBorder="1" applyAlignment="1">
      <alignment horizontal="left"/>
    </xf>
    <xf numFmtId="0" fontId="20" fillId="3" borderId="3" xfId="6" applyFont="1" applyFill="1" applyBorder="1" applyAlignment="1">
      <alignment horizontal="left"/>
    </xf>
    <xf numFmtId="0" fontId="10" fillId="3" borderId="45" xfId="6" applyFont="1" applyFill="1" applyBorder="1" applyAlignment="1" applyProtection="1">
      <alignment horizontal="left"/>
      <protection locked="0"/>
    </xf>
    <xf numFmtId="0" fontId="10" fillId="3" borderId="3" xfId="6" applyFont="1" applyFill="1" applyBorder="1" applyAlignment="1" applyProtection="1">
      <alignment horizontal="left"/>
      <protection locked="0"/>
    </xf>
    <xf numFmtId="0" fontId="5" fillId="6" borderId="10" xfId="0" applyFont="1" applyFill="1" applyBorder="1" applyAlignment="1">
      <alignment horizontal="center"/>
    </xf>
    <xf numFmtId="0" fontId="5" fillId="11" borderId="6" xfId="0" applyFont="1" applyFill="1" applyBorder="1" applyAlignment="1">
      <alignment horizontal="left"/>
    </xf>
    <xf numFmtId="0" fontId="5" fillId="11" borderId="5" xfId="0" applyFont="1" applyFill="1" applyBorder="1" applyAlignment="1">
      <alignment horizontal="left"/>
    </xf>
    <xf numFmtId="0" fontId="5" fillId="11" borderId="10" xfId="0" applyFont="1" applyFill="1" applyBorder="1" applyAlignment="1">
      <alignment horizontal="left"/>
    </xf>
    <xf numFmtId="0" fontId="11" fillId="0" borderId="48" xfId="0" applyFont="1" applyBorder="1" applyAlignment="1">
      <alignment horizontal="center" vertical="center" wrapText="1"/>
    </xf>
    <xf numFmtId="0" fontId="4" fillId="0" borderId="61" xfId="0" applyFont="1" applyBorder="1" applyAlignment="1" applyProtection="1">
      <alignment horizontal="center" wrapText="1"/>
      <protection locked="0"/>
    </xf>
    <xf numFmtId="0" fontId="4" fillId="0" borderId="3" xfId="0" applyFont="1" applyBorder="1" applyAlignment="1" applyProtection="1">
      <alignment horizontal="left"/>
      <protection locked="0"/>
    </xf>
    <xf numFmtId="0" fontId="5" fillId="5" borderId="6" xfId="0" applyFont="1" applyFill="1" applyBorder="1" applyAlignment="1">
      <alignment horizontal="left" wrapText="1"/>
    </xf>
    <xf numFmtId="0" fontId="5" fillId="5" borderId="5" xfId="0" applyFont="1" applyFill="1" applyBorder="1" applyAlignment="1">
      <alignment horizontal="left"/>
    </xf>
    <xf numFmtId="0" fontId="5" fillId="5" borderId="10" xfId="0" applyFont="1" applyFill="1" applyBorder="1" applyAlignment="1">
      <alignment horizontal="left"/>
    </xf>
    <xf numFmtId="0" fontId="4" fillId="3" borderId="45" xfId="6" applyFont="1" applyFill="1" applyBorder="1" applyAlignment="1">
      <alignment horizontal="left"/>
    </xf>
    <xf numFmtId="0" fontId="4" fillId="3" borderId="3" xfId="6" applyFont="1" applyFill="1" applyBorder="1" applyAlignment="1">
      <alignment horizontal="left"/>
    </xf>
    <xf numFmtId="0" fontId="5" fillId="12" borderId="45" xfId="6" applyFont="1" applyFill="1" applyBorder="1" applyAlignment="1">
      <alignment horizontal="center"/>
    </xf>
    <xf numFmtId="0" fontId="5" fillId="12" borderId="3" xfId="6" applyFont="1" applyFill="1" applyBorder="1" applyAlignment="1">
      <alignment horizontal="center"/>
    </xf>
    <xf numFmtId="0" fontId="5" fillId="12" borderId="11" xfId="6" applyFont="1" applyFill="1" applyBorder="1" applyAlignment="1">
      <alignment horizontal="center"/>
    </xf>
    <xf numFmtId="0" fontId="4" fillId="0" borderId="3" xfId="0" applyFont="1" applyBorder="1" applyAlignment="1">
      <alignment horizontal="center" wrapText="1"/>
    </xf>
    <xf numFmtId="0" fontId="4" fillId="0" borderId="1" xfId="0" applyFont="1" applyBorder="1" applyAlignment="1">
      <alignment horizontal="center"/>
    </xf>
    <xf numFmtId="0" fontId="4" fillId="0" borderId="61" xfId="0" applyFont="1" applyBorder="1" applyAlignment="1">
      <alignment horizontal="center" wrapText="1"/>
    </xf>
    <xf numFmtId="0" fontId="4" fillId="0" borderId="1" xfId="0" applyFont="1" applyBorder="1" applyAlignment="1">
      <alignment horizontal="left"/>
    </xf>
    <xf numFmtId="0" fontId="4" fillId="0" borderId="3" xfId="0" applyFont="1" applyBorder="1" applyAlignment="1">
      <alignment horizontal="left"/>
    </xf>
    <xf numFmtId="44" fontId="5" fillId="0" borderId="0" xfId="0" applyNumberFormat="1" applyFont="1" applyAlignment="1">
      <alignment horizontal="center"/>
    </xf>
    <xf numFmtId="0" fontId="5" fillId="0" borderId="0" xfId="0" applyFont="1" applyAlignment="1">
      <alignment horizontal="center"/>
    </xf>
    <xf numFmtId="0" fontId="4" fillId="0" borderId="0" xfId="0" applyFont="1" applyAlignment="1">
      <alignment horizontal="center" vertical="center"/>
    </xf>
    <xf numFmtId="7" fontId="4" fillId="0" borderId="3" xfId="0" applyNumberFormat="1" applyFont="1" applyBorder="1" applyAlignment="1">
      <alignment horizontal="left"/>
    </xf>
  </cellXfs>
  <cellStyles count="9">
    <cellStyle name="Comma" xfId="1" builtinId="3"/>
    <cellStyle name="Currency" xfId="2" builtinId="4"/>
    <cellStyle name="Normal" xfId="0" builtinId="0"/>
    <cellStyle name="Normal 2" xfId="6" xr:uid="{F29D2056-E53F-4C95-884C-164B96AD14B2}"/>
    <cellStyle name="Normal 3" xfId="5" xr:uid="{00000000-0005-0000-0000-000003000000}"/>
    <cellStyle name="Normal 4" xfId="4" xr:uid="{00000000-0005-0000-0000-000004000000}"/>
    <cellStyle name="Percent" xfId="3" builtinId="5"/>
    <cellStyle name="Percent 2" xfId="7" xr:uid="{11452227-08F9-4775-8F2A-5957C084CFDD}"/>
    <cellStyle name="Title 2" xfId="8" xr:uid="{48E1AF49-08CA-40F8-94F8-ECDC6E3953E4}"/>
  </cellStyles>
  <dxfs count="37">
    <dxf>
      <font>
        <color rgb="FFFFC000"/>
      </font>
      <fill>
        <patternFill>
          <bgColor rgb="FFFF0000"/>
        </patternFill>
      </fill>
    </dxf>
    <dxf>
      <font>
        <color rgb="FFFFC000"/>
      </font>
      <fill>
        <patternFill>
          <bgColor rgb="FFFF0000"/>
        </patternFill>
      </fill>
    </dxf>
    <dxf>
      <font>
        <color rgb="FF9C0006"/>
      </font>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top" textRotation="0" wrapText="0" indent="0" justifyLastLine="0" shrinkToFit="0" readingOrder="0"/>
      <border diagonalUp="0" diagonalDown="0">
        <left/>
        <right style="medium">
          <color indexed="64"/>
        </right>
        <top/>
        <bottom style="thin">
          <color indexed="64"/>
        </bottom>
        <vertical/>
        <horizontal/>
      </border>
    </dxf>
    <dxf>
      <font>
        <b/>
        <i val="0"/>
        <strike val="0"/>
        <condense val="0"/>
        <extend val="0"/>
        <outline val="0"/>
        <shadow val="0"/>
        <u val="none"/>
        <vertAlign val="baseline"/>
        <sz val="12"/>
        <color auto="1"/>
        <name val="Arial"/>
        <family val="2"/>
        <scheme val="none"/>
      </font>
      <numFmt numFmtId="32" formatCode="_(&quot;$&quot;* #,##0_);_(&quot;$&quot;* \(#,##0\);_(&quot;$&quot;* &quot;-&quot;_);_(@_)"/>
      <fill>
        <patternFill patternType="solid">
          <fgColor indexed="64"/>
          <bgColor theme="0" tint="-0.14999847407452621"/>
        </patternFill>
      </fill>
      <alignment horizontal="center" vertical="bottom" textRotation="0" wrapText="0" indent="0" justifyLastLine="0" shrinkToFit="0" readingOrder="0"/>
      <border diagonalUp="0" diagonalDown="0" outline="0">
        <left/>
        <right style="medium">
          <color indexed="64"/>
        </right>
        <top style="medium">
          <color indexed="64"/>
        </top>
        <bottom style="medium">
          <color indexed="64"/>
        </bottom>
      </border>
    </dxf>
    <dxf>
      <font>
        <b val="0"/>
        <i val="0"/>
        <strike val="0"/>
        <condense val="0"/>
        <extend val="0"/>
        <outline val="0"/>
        <shadow val="0"/>
        <u val="none"/>
        <vertAlign val="baseline"/>
        <sz val="12"/>
        <color auto="1"/>
        <name val="Arial"/>
        <family val="2"/>
        <scheme val="none"/>
      </font>
      <numFmt numFmtId="5" formatCode="#,##0_);\(#,##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center" vertical="bottom"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border diagonalUp="0" diagonalDown="0" outline="0">
        <left/>
        <right/>
        <top style="medium">
          <color indexed="64"/>
        </top>
        <bottom style="medium">
          <color indexed="64"/>
        </bottom>
      </border>
    </dxf>
    <dxf>
      <border outline="0">
        <left style="medium">
          <color indexed="64"/>
        </left>
        <right style="medium">
          <color indexed="64"/>
        </right>
      </border>
    </dxf>
    <dxf>
      <font>
        <b/>
        <i val="0"/>
        <strike val="0"/>
        <condense val="0"/>
        <extend val="0"/>
        <outline val="0"/>
        <shadow val="0"/>
        <u val="none"/>
        <vertAlign val="baseline"/>
        <sz val="12"/>
        <color auto="1"/>
        <name val="Arial"/>
        <family val="2"/>
        <scheme val="none"/>
      </font>
      <numFmt numFmtId="32" formatCode="_(&quot;$&quot;* #,##0_);_(&quot;$&quot;* \(#,##0\);_(&quot;$&quot;* &quot;-&quot;_);_(@_)"/>
      <fill>
        <patternFill patternType="solid">
          <fgColor indexed="64"/>
          <bgColor theme="0" tint="-0.1499984740745262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top" textRotation="0" wrapText="0" indent="0" justifyLastLine="0" shrinkToFit="0" readingOrder="0"/>
      <border diagonalUp="0" diagonalDown="0">
        <left/>
        <right style="medium">
          <color indexed="64"/>
        </right>
        <top/>
        <bottom style="thin">
          <color indexed="64"/>
        </bottom>
        <vertical/>
        <horizontal/>
      </border>
    </dxf>
    <dxf>
      <font>
        <b/>
        <i val="0"/>
        <strike val="0"/>
        <condense val="0"/>
        <extend val="0"/>
        <outline val="0"/>
        <shadow val="0"/>
        <u val="none"/>
        <vertAlign val="baseline"/>
        <sz val="12"/>
        <color auto="1"/>
        <name val="Arial"/>
        <family val="2"/>
        <scheme val="none"/>
      </font>
      <numFmt numFmtId="32" formatCode="_(&quot;$&quot;* #,##0_);_(&quot;$&quot;* \(#,##0\);_(&quot;$&quot;* &quot;-&quot;_);_(@_)"/>
      <fill>
        <patternFill patternType="solid">
          <fgColor indexed="64"/>
          <bgColor theme="0" tint="-0.14999847407452621"/>
        </patternFill>
      </fill>
      <alignment horizontal="center" vertical="bottom" textRotation="0" wrapText="0" indent="0" justifyLastLine="0" shrinkToFit="0" readingOrder="0"/>
      <border diagonalUp="0" diagonalDown="0" outline="0">
        <left/>
        <right style="medium">
          <color indexed="64"/>
        </right>
        <top style="medium">
          <color indexed="64"/>
        </top>
        <bottom style="medium">
          <color indexed="64"/>
        </bottom>
      </border>
    </dxf>
    <dxf>
      <font>
        <b val="0"/>
        <i val="0"/>
        <strike val="0"/>
        <condense val="0"/>
        <extend val="0"/>
        <outline val="0"/>
        <shadow val="0"/>
        <u val="none"/>
        <vertAlign val="baseline"/>
        <sz val="12"/>
        <color auto="1"/>
        <name val="Arial"/>
        <family val="2"/>
        <scheme val="none"/>
      </font>
      <numFmt numFmtId="5" formatCode="#,##0_);\(#,##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center" vertical="bottom"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border diagonalUp="0" diagonalDown="0">
        <left style="thin">
          <color indexed="64"/>
        </left>
        <right style="thin">
          <color indexed="64"/>
        </right>
        <vertical/>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border diagonalUp="0" diagonalDown="0" outline="0">
        <left/>
        <right/>
        <top style="medium">
          <color indexed="64"/>
        </top>
        <bottom style="medium">
          <color indexed="64"/>
        </bottom>
      </border>
    </dxf>
    <dxf>
      <border outline="0">
        <left style="medium">
          <color rgb="FF000000"/>
        </left>
        <right style="medium">
          <color rgb="FF000000"/>
        </right>
      </border>
    </dxf>
    <dxf>
      <font>
        <b/>
        <i val="0"/>
        <strike val="0"/>
        <condense val="0"/>
        <extend val="0"/>
        <outline val="0"/>
        <shadow val="0"/>
        <u val="none"/>
        <vertAlign val="baseline"/>
        <sz val="12"/>
        <color auto="1"/>
        <name val="Arial"/>
        <family val="2"/>
        <scheme val="none"/>
      </font>
      <numFmt numFmtId="32" formatCode="_(&quot;$&quot;* #,##0_);_(&quot;$&quot;* \(#,##0\);_(&quot;$&quot;* &quot;-&quot;_);_(@_)"/>
      <fill>
        <patternFill patternType="solid">
          <fgColor indexed="64"/>
          <bgColor theme="0" tint="-0.14999847407452621"/>
        </patternFill>
      </fill>
      <alignment horizontal="center"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166" formatCode="_(* #,##0_);_(* \(#,##0\);_(* &quot;-&quot;??_);_(@_)"/>
      <border diagonalUp="0" diagonalDown="0">
        <left style="thin">
          <color indexed="64"/>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6" formatCode="_(* #,##0_);_(* \(#,##0\);_(* &quot;-&quot;??_);_(@_)"/>
      <border diagonalUp="0" diagonalDown="0" outline="0">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i val="0"/>
        <strike val="0"/>
        <condense val="0"/>
        <extend val="0"/>
        <outline val="0"/>
        <shadow val="0"/>
        <u val="none"/>
        <vertAlign val="baseline"/>
        <sz val="12"/>
        <color auto="1"/>
        <name val="Arial"/>
        <family val="2"/>
        <scheme val="none"/>
      </font>
      <numFmt numFmtId="166" formatCode="_(* #,##0_);_(* \(#,##0\);_(* &quot;-&quot;??_);_(@_)"/>
      <border diagonalUp="0" diagonalDown="0" outline="0">
        <left style="thin">
          <color indexed="64"/>
        </left>
        <right/>
        <top/>
        <bottom style="thin">
          <color indexed="64"/>
        </bottom>
      </border>
    </dxf>
    <dxf>
      <font>
        <b/>
        <i val="0"/>
        <strike val="0"/>
        <condense val="0"/>
        <extend val="0"/>
        <outline val="0"/>
        <shadow val="0"/>
        <u val="none"/>
        <vertAlign val="baseline"/>
        <sz val="12"/>
        <color auto="1"/>
        <name val="Arial"/>
        <family val="2"/>
        <scheme val="none"/>
      </font>
      <numFmt numFmtId="166" formatCode="_(* #,##0_);_(* \(#,##0\);_(* &quot;-&quot;??_);_(@_)"/>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2"/>
        <color auto="1"/>
        <name val="Arial"/>
        <family val="2"/>
        <scheme val="none"/>
      </font>
      <numFmt numFmtId="166" formatCode="_(* #,##0_);_(* \(#,##0\);_(* &quot;-&quot;??_);_(@_)"/>
      <border diagonalUp="0" diagonalDown="0">
        <left/>
        <right style="thin">
          <color indexed="64"/>
        </right>
        <top/>
        <bottom style="thin">
          <color indexed="64"/>
        </bottom>
        <vertical/>
        <horizontal/>
      </border>
      <protection locked="0" hidden="0"/>
    </dxf>
    <dxf>
      <font>
        <b/>
        <i val="0"/>
        <strike val="0"/>
        <condense val="0"/>
        <extend val="0"/>
        <outline val="0"/>
        <shadow val="0"/>
        <u val="none"/>
        <vertAlign val="baseline"/>
        <sz val="12"/>
        <color auto="1"/>
        <name val="Arial"/>
        <family val="2"/>
        <scheme val="none"/>
      </font>
      <numFmt numFmtId="166" formatCode="_(* #,##0_);_(* \(#,##0\);_(* &quot;-&quot;??_);_(@_)"/>
      <border diagonalUp="0" diagonalDown="0">
        <left/>
        <right style="thin">
          <color indexed="64"/>
        </right>
        <top/>
        <bottom style="thin">
          <color indexed="64"/>
        </bottom>
        <vertical/>
        <horizontal/>
      </border>
      <protection locked="0" hidden="0"/>
    </dxf>
    <dxf>
      <font>
        <b/>
        <i val="0"/>
        <strike val="0"/>
        <condense val="0"/>
        <extend val="0"/>
        <outline val="0"/>
        <shadow val="0"/>
        <u val="none"/>
        <vertAlign val="baseline"/>
        <sz val="12"/>
        <color auto="1"/>
        <name val="Arial"/>
        <family val="2"/>
        <scheme val="none"/>
      </font>
      <numFmt numFmtId="166" formatCode="_(* #,##0_);_(* \(#,##0\);_(* &quot;-&quot;??_);_(@_)"/>
      <border diagonalUp="0" diagonalDown="0">
        <left style="double">
          <color indexed="64"/>
        </left>
        <right style="thin">
          <color indexed="64"/>
        </right>
        <top/>
        <bottom style="thin">
          <color indexed="64"/>
        </bottom>
        <vertical/>
        <horizontal/>
      </border>
    </dxf>
    <dxf>
      <font>
        <b/>
        <i val="0"/>
        <strike val="0"/>
        <condense val="0"/>
        <extend val="0"/>
        <outline val="0"/>
        <shadow val="0"/>
        <u val="none"/>
        <vertAlign val="baseline"/>
        <sz val="12"/>
        <color auto="1"/>
        <name val="Arial"/>
        <family val="2"/>
        <scheme val="none"/>
      </font>
      <numFmt numFmtId="166" formatCode="_(* #,##0_);_(* \(#,##0\);_(* &quot;-&quot;??_);_(@_)"/>
      <alignment horizontal="general"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2"/>
        <color auto="1"/>
        <name val="Arial"/>
        <family val="2"/>
        <scheme val="none"/>
      </font>
      <numFmt numFmtId="167" formatCode="0.0%"/>
      <alignment horizontal="center" vertical="bottom" textRotation="0" wrapText="0" indent="0" justifyLastLine="0" shrinkToFit="0" readingOrder="0"/>
      <border diagonalUp="0" diagonalDown="0">
        <left style="thin">
          <color indexed="64"/>
        </left>
        <right/>
        <top/>
        <bottom style="thin">
          <color indexed="64"/>
        </bottom>
        <vertical/>
        <horizontal/>
      </border>
      <protection locked="0" hidden="0"/>
    </dxf>
    <dxf>
      <font>
        <b val="0"/>
        <i val="0"/>
        <strike val="0"/>
        <condense val="0"/>
        <extend val="0"/>
        <outline val="0"/>
        <shadow val="0"/>
        <u val="none"/>
        <vertAlign val="baseline"/>
        <sz val="12"/>
        <color auto="1"/>
        <name val="Arial"/>
        <family val="2"/>
        <scheme val="none"/>
      </font>
      <numFmt numFmtId="167" formatCode="0.0%"/>
      <alignment horizontal="center" vertical="bottom" textRotation="0" wrapText="0" indent="0" justifyLastLine="0" shrinkToFit="0" readingOrder="0"/>
      <border diagonalUp="0" diagonalDown="0">
        <left style="thin">
          <color indexed="64"/>
        </left>
        <right/>
        <top/>
        <bottom style="thin">
          <color indexed="64"/>
        </bottom>
        <vertical/>
        <horizontal/>
      </border>
      <protection locked="0" hidden="0"/>
    </dxf>
    <dxf>
      <font>
        <b val="0"/>
        <i val="0"/>
        <strike val="0"/>
        <condense val="0"/>
        <extend val="0"/>
        <outline val="0"/>
        <shadow val="0"/>
        <u val="none"/>
        <vertAlign val="baseline"/>
        <sz val="12"/>
        <color auto="1"/>
        <name val="Arial"/>
        <family val="2"/>
        <scheme val="none"/>
      </font>
      <numFmt numFmtId="167"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numFmt numFmtId="0" formatCode="Genera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auto="1"/>
        <name val="Arial"/>
        <family val="2"/>
        <scheme val="none"/>
      </font>
      <border diagonalUp="0" diagonalDown="0">
        <left/>
        <right style="thin">
          <color indexed="64"/>
        </right>
        <top style="thin">
          <color indexed="64"/>
        </top>
        <bottom/>
        <vertical/>
        <horizontal/>
      </border>
    </dxf>
    <dxf>
      <border outline="0">
        <left style="thin">
          <color rgb="FF000000"/>
        </left>
        <right style="medium">
          <color rgb="FF000000"/>
        </right>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center" vertical="center" textRotation="0" wrapText="0" indent="0" justifyLastLine="0" shrinkToFit="0" readingOrder="0"/>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9626867-3725-4254-BC3A-9D52EF70520C}" name="Table33" displayName="Table33" ref="A10:P104" totalsRowShown="0" headerRowDxfId="36" tableBorderDxfId="35">
  <autoFilter ref="A10:P104" xr:uid="{CF83F70D-4557-4767-9804-4AAE9D8DA934}"/>
  <tableColumns count="16">
    <tableColumn id="1" xr3:uid="{60A7EB4E-F8CC-457A-9773-E5C9AA48071B}" name="Column1" dataDxfId="34"/>
    <tableColumn id="2" xr3:uid="{F7CED9EA-A926-457D-B39C-F84F4A52786E}" name="Column2" dataDxfId="33"/>
    <tableColumn id="3" xr3:uid="{F76DC7E9-32C0-4BEA-A052-9DF0C25D7CBD}" name="Column3" dataDxfId="32" dataCellStyle="Comma"/>
    <tableColumn id="4" xr3:uid="{E7CD002C-8160-4FEC-93A2-7660A419874B}" name="Column4" dataDxfId="31" dataCellStyle="Comma"/>
    <tableColumn id="5" xr3:uid="{264684C7-E917-4B33-BE82-67175E973CE6}" name="Column5" dataDxfId="30" dataCellStyle="Percent"/>
    <tableColumn id="14" xr3:uid="{F393850F-467C-4711-89CF-34B303D715C1}" name="Column52" dataDxfId="29" dataCellStyle="Percent"/>
    <tableColumn id="16" xr3:uid="{75DAEFFE-4DDF-46E9-84AD-FF0E9C97F1C7}" name="Column53" dataDxfId="28" dataCellStyle="Percent"/>
    <tableColumn id="6" xr3:uid="{A893DAA7-59DC-4ACA-BBFD-D4522F394A37}" name="Column6" dataDxfId="27" dataCellStyle="Comma">
      <calculatedColumnFormula>ROUND(C11*D11*E11,0)</calculatedColumnFormula>
    </tableColumn>
    <tableColumn id="7" xr3:uid="{A64AD38F-1B66-472C-90B8-5F452224803C}" name="Column7" dataDxfId="26" dataCellStyle="Comma"/>
    <tableColumn id="10" xr3:uid="{8261A096-9634-4DC0-AEBF-C5E1ACA25EDF}" name="Column72" dataDxfId="25" dataCellStyle="Comma"/>
    <tableColumn id="15" xr3:uid="{F03F7CAB-C704-4C6C-B3C6-E072B76F9FA8}" name="Column73" dataDxfId="24" dataCellStyle="Comma"/>
    <tableColumn id="8" xr3:uid="{5B39B95F-C8DE-483E-8C27-4312353DC4E6}" name="Column8" dataDxfId="23" dataCellStyle="Comma"/>
    <tableColumn id="9" xr3:uid="{6A133908-9FFF-4679-8056-577F127884CD}" name="Column9" dataDxfId="22" dataCellStyle="Comma"/>
    <tableColumn id="11" xr3:uid="{812EA457-8847-409D-9FAD-19AC65A3B54B}" name="Column11" dataDxfId="21"/>
    <tableColumn id="12" xr3:uid="{29A309F5-052C-4D51-ADF2-F08ACC8AEBAE}" name="Column122" dataDxfId="20" dataCellStyle="Comma">
      <calculatedColumnFormula>SUM(I11:M11)</calculatedColumnFormula>
    </tableColumn>
    <tableColumn id="13" xr3:uid="{65C750CD-31A4-48B5-BAFD-626DF9374131}" name="Column133" dataDxfId="19" dataCellStyle="Comma">
      <calculatedColumnFormula>H11-O11</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4C9E3F-478E-48C7-93A4-1460D4079119}" name="Table44" displayName="Table44" ref="A16:D129" headerRowCount="0" totalsRowShown="0" headerRowDxfId="18" tableBorderDxfId="17" headerRowCellStyle="Currency">
  <tableColumns count="4">
    <tableColumn id="1" xr3:uid="{A2DA1490-B294-43A6-8F01-DE0F3CCB2BDC}" name="Column1" headerRowDxfId="16"/>
    <tableColumn id="2" xr3:uid="{FCC5A3F2-671F-48F9-A10B-9FA63222B637}" name="Column2" headerRowDxfId="15" dataDxfId="14"/>
    <tableColumn id="4" xr3:uid="{7267BE54-5DB2-4F42-B336-9117FF07520D}" name="Column4" headerRowDxfId="13" dataDxfId="12" dataCellStyle="Comma"/>
    <tableColumn id="5" xr3:uid="{75378431-F1C3-4064-9232-21B12A08541F}" name="Column5" headerRowDxfId="11" dataDxfId="10" headerRowCellStyle="Currency" dataCellStyle="Comma">
      <calculatedColumnFormula>B18*#REF!</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887E25F-1124-4183-8156-6A3267D8003E}" name="Table4" displayName="Table4" ref="A16:C50" headerRowCount="0" totalsRowShown="0" headerRowDxfId="9" tableBorderDxfId="8" headerRowCellStyle="Currency">
  <tableColumns count="3">
    <tableColumn id="1" xr3:uid="{5BC1770E-5AAD-426A-993F-4A8946F9396B}" name="Column1" headerRowDxfId="7"/>
    <tableColumn id="4" xr3:uid="{44D527F1-D51B-409E-B479-E940D25F4F69}" name="Column4" headerRowDxfId="6" dataDxfId="5" dataCellStyle="Comma"/>
    <tableColumn id="5" xr3:uid="{42E86499-6211-44D8-ACC6-633F7F9BFCF2}" name="Column5" headerRowDxfId="4" dataDxfId="3" headerRowCellStyle="Currency" dataCellStyle="Comma">
      <calculatedColumnFormula>#REF!*#REF!</calculatedColumnFormula>
    </tableColumn>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385BD-C38E-4D4B-8259-E418B17FB739}">
  <sheetPr>
    <pageSetUpPr fitToPage="1"/>
  </sheetPr>
  <dimension ref="B3:C38"/>
  <sheetViews>
    <sheetView showGridLines="0" topLeftCell="B1" zoomScale="110" zoomScaleNormal="110" workbookViewId="0">
      <selection activeCell="C3" sqref="C3"/>
    </sheetView>
  </sheetViews>
  <sheetFormatPr defaultColWidth="9.265625" defaultRowHeight="13.5" x14ac:dyDescent="0.35"/>
  <cols>
    <col min="1" max="1" width="0" style="94" hidden="1" customWidth="1"/>
    <col min="2" max="2" width="35.59765625" style="94" customWidth="1"/>
    <col min="3" max="3" width="112.265625" style="94" customWidth="1"/>
    <col min="4" max="16384" width="9.265625" style="94"/>
  </cols>
  <sheetData>
    <row r="3" spans="2:3" s="96" customFormat="1" ht="13.9" x14ac:dyDescent="0.35">
      <c r="B3" s="95" t="s">
        <v>55</v>
      </c>
    </row>
    <row r="4" spans="2:3" s="96" customFormat="1" ht="13.9" x14ac:dyDescent="0.35">
      <c r="B4" s="320"/>
      <c r="C4" s="321"/>
    </row>
    <row r="5" spans="2:3" s="96" customFormat="1" ht="13.9" x14ac:dyDescent="0.35">
      <c r="B5" s="322" t="s">
        <v>56</v>
      </c>
      <c r="C5" s="323" t="s">
        <v>142</v>
      </c>
    </row>
    <row r="6" spans="2:3" s="96" customFormat="1" ht="27" x14ac:dyDescent="0.35">
      <c r="B6" s="322"/>
      <c r="C6" s="324" t="s">
        <v>136</v>
      </c>
    </row>
    <row r="7" spans="2:3" s="96" customFormat="1" ht="13.9" x14ac:dyDescent="0.35">
      <c r="B7" s="322"/>
      <c r="C7" s="323"/>
    </row>
    <row r="8" spans="2:3" s="96" customFormat="1" ht="40.9" x14ac:dyDescent="0.35">
      <c r="B8" s="322" t="s">
        <v>57</v>
      </c>
      <c r="C8" s="324" t="s">
        <v>124</v>
      </c>
    </row>
    <row r="9" spans="2:3" s="96" customFormat="1" ht="13.9" x14ac:dyDescent="0.35">
      <c r="B9" s="322"/>
      <c r="C9" s="324"/>
    </row>
    <row r="10" spans="2:3" s="96" customFormat="1" ht="27.4" x14ac:dyDescent="0.35">
      <c r="B10" s="322"/>
      <c r="C10" s="324" t="s">
        <v>143</v>
      </c>
    </row>
    <row r="11" spans="2:3" s="96" customFormat="1" ht="13.9" x14ac:dyDescent="0.35">
      <c r="B11" s="322"/>
      <c r="C11" s="324"/>
    </row>
    <row r="12" spans="2:3" s="96" customFormat="1" ht="13.9" x14ac:dyDescent="0.35">
      <c r="B12" s="322"/>
      <c r="C12" s="324" t="s">
        <v>126</v>
      </c>
    </row>
    <row r="13" spans="2:3" s="96" customFormat="1" ht="13.9" x14ac:dyDescent="0.35">
      <c r="B13" s="322"/>
      <c r="C13" s="324"/>
    </row>
    <row r="14" spans="2:3" s="96" customFormat="1" ht="246" customHeight="1" x14ac:dyDescent="0.35">
      <c r="B14" s="322"/>
      <c r="C14" s="324" t="s">
        <v>145</v>
      </c>
    </row>
    <row r="15" spans="2:3" s="96" customFormat="1" ht="110.25" customHeight="1" x14ac:dyDescent="0.35">
      <c r="B15" s="322"/>
      <c r="C15" s="324" t="s">
        <v>135</v>
      </c>
    </row>
    <row r="16" spans="2:3" s="96" customFormat="1" x14ac:dyDescent="0.35">
      <c r="B16" s="325"/>
      <c r="C16" s="323"/>
    </row>
    <row r="17" spans="2:3" s="96" customFormat="1" ht="46.5" customHeight="1" x14ac:dyDescent="0.35">
      <c r="B17" s="325"/>
      <c r="C17" s="324" t="s">
        <v>131</v>
      </c>
    </row>
    <row r="18" spans="2:3" s="96" customFormat="1" x14ac:dyDescent="0.35">
      <c r="B18" s="325"/>
      <c r="C18" s="323"/>
    </row>
    <row r="19" spans="2:3" s="96" customFormat="1" ht="13.9" x14ac:dyDescent="0.35">
      <c r="B19" s="325"/>
      <c r="C19" s="323" t="s">
        <v>127</v>
      </c>
    </row>
    <row r="20" spans="2:3" s="96" customFormat="1" x14ac:dyDescent="0.35">
      <c r="B20" s="325"/>
      <c r="C20" s="323"/>
    </row>
    <row r="21" spans="2:3" s="96" customFormat="1" ht="48" customHeight="1" x14ac:dyDescent="0.35">
      <c r="B21" s="325"/>
      <c r="C21" s="324" t="s">
        <v>132</v>
      </c>
    </row>
    <row r="22" spans="2:3" s="96" customFormat="1" x14ac:dyDescent="0.35">
      <c r="B22" s="325"/>
      <c r="C22" s="323"/>
    </row>
    <row r="23" spans="2:3" s="96" customFormat="1" ht="54.4" x14ac:dyDescent="0.35">
      <c r="B23" s="325"/>
      <c r="C23" s="324" t="s">
        <v>133</v>
      </c>
    </row>
    <row r="24" spans="2:3" s="96" customFormat="1" x14ac:dyDescent="0.35">
      <c r="B24" s="325"/>
      <c r="C24" s="323"/>
    </row>
    <row r="25" spans="2:3" s="96" customFormat="1" ht="13.9" x14ac:dyDescent="0.35">
      <c r="B25" s="322" t="s">
        <v>125</v>
      </c>
      <c r="C25" s="324" t="s">
        <v>128</v>
      </c>
    </row>
    <row r="26" spans="2:3" s="96" customFormat="1" ht="13.9" x14ac:dyDescent="0.35">
      <c r="B26" s="322"/>
      <c r="C26" s="324"/>
    </row>
    <row r="27" spans="2:3" s="96" customFormat="1" ht="27.4" x14ac:dyDescent="0.35">
      <c r="B27" s="322"/>
      <c r="C27" s="324" t="s">
        <v>144</v>
      </c>
    </row>
    <row r="28" spans="2:3" s="96" customFormat="1" ht="13.9" x14ac:dyDescent="0.35">
      <c r="B28" s="322"/>
      <c r="C28" s="323"/>
    </row>
    <row r="29" spans="2:3" s="96" customFormat="1" ht="27.4" x14ac:dyDescent="0.35">
      <c r="B29" s="322"/>
      <c r="C29" s="324" t="s">
        <v>129</v>
      </c>
    </row>
    <row r="30" spans="2:3" s="96" customFormat="1" ht="13.9" x14ac:dyDescent="0.35">
      <c r="B30" s="322"/>
      <c r="C30" s="323"/>
    </row>
    <row r="31" spans="2:3" s="96" customFormat="1" ht="27.4" x14ac:dyDescent="0.35">
      <c r="B31" s="322" t="s">
        <v>74</v>
      </c>
      <c r="C31" s="324" t="s">
        <v>144</v>
      </c>
    </row>
    <row r="32" spans="2:3" s="96" customFormat="1" ht="13.9" x14ac:dyDescent="0.35">
      <c r="B32" s="322"/>
      <c r="C32" s="323"/>
    </row>
    <row r="33" spans="2:3" s="96" customFormat="1" ht="66" customHeight="1" x14ac:dyDescent="0.35">
      <c r="B33" s="322"/>
      <c r="C33" s="324" t="s">
        <v>146</v>
      </c>
    </row>
    <row r="34" spans="2:3" s="96" customFormat="1" ht="13.9" x14ac:dyDescent="0.35">
      <c r="B34" s="322"/>
      <c r="C34" s="323"/>
    </row>
    <row r="35" spans="2:3" s="96" customFormat="1" ht="35.25" customHeight="1" x14ac:dyDescent="0.35">
      <c r="B35" s="322" t="s">
        <v>75</v>
      </c>
      <c r="C35" s="324" t="s">
        <v>144</v>
      </c>
    </row>
    <row r="36" spans="2:3" s="96" customFormat="1" ht="13.9" x14ac:dyDescent="0.35">
      <c r="B36" s="322"/>
      <c r="C36" s="323"/>
    </row>
    <row r="37" spans="2:3" s="96" customFormat="1" ht="62.65" customHeight="1" x14ac:dyDescent="0.35">
      <c r="B37" s="326"/>
      <c r="C37" s="328" t="s">
        <v>130</v>
      </c>
    </row>
    <row r="38" spans="2:3" s="96" customFormat="1" x14ac:dyDescent="0.35"/>
  </sheetData>
  <sheetProtection algorithmName="SHA-512" hashValue="7vdAcaCGscNc6dHSu0CTq/YtUJwZGQX/MYWityObUoXygQ4fQD1wjny/Ob50qp3VXRnqyKsn/rcc9IY6ZxaTaQ==" saltValue="u9ZnsmbkNLiKQcQxlq4D2Q==" spinCount="100000" sheet="1" objects="1" scenarios="1"/>
  <printOptions horizontalCentered="1"/>
  <pageMargins left="0.5" right="0.5" top="0.75" bottom="0.75" header="0.3" footer="0.3"/>
  <pageSetup scale="58" orientation="portrait" r:id="rId1"/>
  <headerFooter>
    <oddFooter>&amp;LDVSFA_Form02, Rev 8/2026</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FAA4D-327C-422D-80A5-E75F67BE5933}">
  <sheetPr>
    <pageSetUpPr fitToPage="1"/>
  </sheetPr>
  <dimension ref="A1:T130"/>
  <sheetViews>
    <sheetView tabSelected="1" view="pageBreakPreview" zoomScale="85" zoomScaleNormal="85" zoomScaleSheetLayoutView="85" workbookViewId="0">
      <selection activeCell="B8" sqref="B8:E8"/>
    </sheetView>
  </sheetViews>
  <sheetFormatPr defaultColWidth="9.265625" defaultRowHeight="15" x14ac:dyDescent="0.4"/>
  <cols>
    <col min="1" max="1" width="35.265625" style="1" customWidth="1"/>
    <col min="2" max="2" width="30" style="1" customWidth="1"/>
    <col min="3" max="3" width="14.265625" style="3" customWidth="1"/>
    <col min="4" max="4" width="13.73046875" style="1" customWidth="1"/>
    <col min="5" max="5" width="13.265625" style="4" customWidth="1"/>
    <col min="6" max="7" width="15.73046875" style="4" customWidth="1"/>
    <col min="8" max="8" width="15.73046875" style="5" customWidth="1"/>
    <col min="9" max="13" width="14.73046875" style="1" customWidth="1"/>
    <col min="14" max="14" width="1.73046875" style="1" customWidth="1"/>
    <col min="15" max="15" width="15.73046875" style="1" customWidth="1"/>
    <col min="16" max="16" width="12.73046875" style="1" customWidth="1"/>
    <col min="17" max="17" width="1.59765625" style="1" customWidth="1"/>
    <col min="18" max="18" width="15.73046875" style="1" customWidth="1"/>
    <col min="19" max="19" width="12.265625" style="1" bestFit="1" customWidth="1"/>
    <col min="20" max="20" width="13.73046875" style="1" bestFit="1" customWidth="1"/>
    <col min="21" max="16384" width="9.265625" style="1"/>
  </cols>
  <sheetData>
    <row r="1" spans="1:18" ht="18" customHeight="1" x14ac:dyDescent="0.5">
      <c r="A1" s="330" t="s">
        <v>34</v>
      </c>
      <c r="B1" s="330"/>
      <c r="C1" s="330"/>
      <c r="D1" s="330"/>
      <c r="E1" s="330"/>
      <c r="F1" s="330"/>
      <c r="G1" s="330"/>
      <c r="H1" s="330"/>
      <c r="I1" s="330"/>
      <c r="J1" s="330"/>
      <c r="K1" s="330"/>
      <c r="L1" s="330"/>
      <c r="M1" s="330"/>
      <c r="N1" s="160"/>
      <c r="O1" s="160"/>
      <c r="P1" s="160"/>
      <c r="R1" s="160"/>
    </row>
    <row r="2" spans="1:18" s="8" customFormat="1" ht="19.899999999999999" customHeight="1" x14ac:dyDescent="0.5">
      <c r="A2" s="330" t="s">
        <v>120</v>
      </c>
      <c r="B2" s="330"/>
      <c r="C2" s="330"/>
      <c r="D2" s="330"/>
      <c r="E2" s="330"/>
      <c r="F2" s="330"/>
      <c r="G2" s="330"/>
      <c r="H2" s="330"/>
      <c r="I2" s="330"/>
      <c r="J2" s="330"/>
      <c r="K2" s="330"/>
      <c r="L2" s="330"/>
      <c r="M2" s="330"/>
      <c r="N2" s="160"/>
      <c r="O2" s="160"/>
      <c r="P2" s="160"/>
      <c r="R2" s="160"/>
    </row>
    <row r="3" spans="1:18" s="8" customFormat="1" ht="19.899999999999999" customHeight="1" x14ac:dyDescent="0.5">
      <c r="A3" s="330" t="s">
        <v>138</v>
      </c>
      <c r="B3" s="330"/>
      <c r="C3" s="330"/>
      <c r="D3" s="330"/>
      <c r="E3" s="330"/>
      <c r="F3" s="330"/>
      <c r="G3" s="330"/>
      <c r="H3" s="330"/>
      <c r="I3" s="330"/>
      <c r="J3" s="330"/>
      <c r="K3" s="330"/>
      <c r="L3" s="330"/>
      <c r="M3" s="330"/>
      <c r="N3" s="160"/>
      <c r="O3" s="160"/>
      <c r="P3" s="160"/>
      <c r="R3" s="160"/>
    </row>
    <row r="4" spans="1:18" ht="19.899999999999999" customHeight="1" x14ac:dyDescent="0.5">
      <c r="A4" s="330" t="s">
        <v>88</v>
      </c>
      <c r="B4" s="330"/>
      <c r="C4" s="330"/>
      <c r="D4" s="330"/>
      <c r="E4" s="330"/>
      <c r="F4" s="330"/>
      <c r="G4" s="330"/>
      <c r="H4" s="330"/>
      <c r="I4" s="330"/>
      <c r="J4" s="330"/>
      <c r="K4" s="330"/>
      <c r="L4" s="330"/>
      <c r="M4" s="330"/>
      <c r="N4" s="160"/>
      <c r="O4" s="160"/>
      <c r="P4" s="160"/>
      <c r="R4" s="160"/>
    </row>
    <row r="5" spans="1:18" ht="30" hidden="1" customHeight="1" x14ac:dyDescent="0.4"/>
    <row r="6" spans="1:18" hidden="1" x14ac:dyDescent="0.4">
      <c r="K6" s="332" t="s">
        <v>106</v>
      </c>
      <c r="L6" s="332"/>
      <c r="M6" s="217" t="s">
        <v>107</v>
      </c>
    </row>
    <row r="8" spans="1:18" ht="31.15" customHeight="1" x14ac:dyDescent="0.5">
      <c r="A8" s="2" t="s">
        <v>5</v>
      </c>
      <c r="B8" s="335"/>
      <c r="C8" s="335"/>
      <c r="D8" s="335"/>
      <c r="E8" s="335"/>
      <c r="F8" s="1"/>
      <c r="G8" s="1"/>
      <c r="J8" s="331" t="s">
        <v>13</v>
      </c>
      <c r="K8" s="331"/>
      <c r="L8" s="333"/>
      <c r="M8" s="333"/>
      <c r="N8" s="6"/>
      <c r="O8" s="17"/>
      <c r="R8" s="17"/>
    </row>
    <row r="9" spans="1:18" ht="31.15" customHeight="1" x14ac:dyDescent="0.5">
      <c r="A9" s="20" t="s">
        <v>65</v>
      </c>
      <c r="B9" s="319"/>
      <c r="C9" s="182"/>
      <c r="D9" s="100"/>
      <c r="E9" s="104"/>
      <c r="F9" s="104"/>
      <c r="G9" s="104"/>
      <c r="J9" s="331" t="s">
        <v>64</v>
      </c>
      <c r="K9" s="331"/>
      <c r="L9" s="334"/>
      <c r="M9" s="334"/>
      <c r="N9" s="6"/>
      <c r="O9" s="17"/>
      <c r="R9" s="17"/>
    </row>
    <row r="10" spans="1:18" ht="35.25" customHeight="1" x14ac:dyDescent="0.4">
      <c r="A10" s="20" t="s">
        <v>62</v>
      </c>
      <c r="B10" s="190"/>
      <c r="C10" s="90"/>
      <c r="D10" s="20"/>
      <c r="E10" s="331" t="s">
        <v>89</v>
      </c>
      <c r="F10" s="331"/>
      <c r="G10" s="106"/>
      <c r="J10" s="331"/>
      <c r="K10" s="331"/>
      <c r="L10" s="350"/>
      <c r="M10" s="350"/>
      <c r="O10" s="9"/>
      <c r="P10" s="9"/>
      <c r="R10" s="9"/>
    </row>
    <row r="11" spans="1:18" ht="35.25" customHeight="1" x14ac:dyDescent="0.4">
      <c r="A11" s="20" t="s">
        <v>91</v>
      </c>
      <c r="B11" s="335"/>
      <c r="C11" s="335"/>
      <c r="D11" s="335"/>
      <c r="E11" s="335"/>
      <c r="F11" s="335"/>
      <c r="G11" s="335"/>
      <c r="H11" s="335"/>
      <c r="I11" s="335"/>
      <c r="J11" s="335"/>
      <c r="K11" s="335"/>
      <c r="L11" s="335"/>
      <c r="M11" s="335"/>
      <c r="O11" s="9"/>
      <c r="P11" s="9"/>
      <c r="R11" s="9"/>
    </row>
    <row r="12" spans="1:18" ht="35.25" customHeight="1" x14ac:dyDescent="0.4">
      <c r="A12" s="20"/>
      <c r="B12" s="351"/>
      <c r="C12" s="351"/>
      <c r="D12" s="351"/>
      <c r="E12" s="351"/>
      <c r="F12" s="351"/>
      <c r="G12" s="351"/>
      <c r="H12" s="351"/>
      <c r="I12" s="351"/>
      <c r="J12" s="351"/>
      <c r="K12" s="351"/>
      <c r="L12" s="351"/>
      <c r="M12" s="351"/>
      <c r="O12" s="9"/>
      <c r="P12" s="9"/>
      <c r="R12" s="9"/>
    </row>
    <row r="13" spans="1:18" ht="31.15" customHeight="1" thickBot="1" x14ac:dyDescent="0.45">
      <c r="A13" s="29"/>
      <c r="B13" s="29"/>
      <c r="C13" s="29"/>
      <c r="D13" s="30"/>
      <c r="E13" s="30"/>
      <c r="F13" s="30"/>
      <c r="G13" s="30"/>
      <c r="H13" s="21"/>
      <c r="I13" s="9"/>
      <c r="J13" s="9"/>
      <c r="K13" s="9"/>
      <c r="L13" s="9"/>
      <c r="M13" s="9"/>
      <c r="O13" s="349" t="s">
        <v>76</v>
      </c>
      <c r="P13" s="349"/>
      <c r="R13" s="192" t="s">
        <v>104</v>
      </c>
    </row>
    <row r="14" spans="1:18" ht="20.25" hidden="1" customHeight="1" thickBot="1" x14ac:dyDescent="0.45">
      <c r="A14" s="79" t="s">
        <v>42</v>
      </c>
      <c r="B14" s="38" t="s">
        <v>43</v>
      </c>
      <c r="C14" s="38" t="s">
        <v>44</v>
      </c>
      <c r="D14" s="38" t="s">
        <v>45</v>
      </c>
      <c r="E14" s="39" t="s">
        <v>46</v>
      </c>
      <c r="F14" s="169"/>
      <c r="G14" s="169"/>
      <c r="H14" s="40" t="s">
        <v>47</v>
      </c>
      <c r="I14" s="77" t="s">
        <v>48</v>
      </c>
      <c r="J14" s="78"/>
      <c r="K14" s="78"/>
      <c r="L14" s="78" t="s">
        <v>49</v>
      </c>
      <c r="M14" s="78" t="s">
        <v>50</v>
      </c>
      <c r="N14" s="10" t="s">
        <v>51</v>
      </c>
      <c r="O14" s="76" t="s">
        <v>52</v>
      </c>
      <c r="P14" s="78" t="s">
        <v>53</v>
      </c>
      <c r="R14" s="76" t="s">
        <v>52</v>
      </c>
    </row>
    <row r="15" spans="1:18" ht="15.4" thickBot="1" x14ac:dyDescent="0.45">
      <c r="A15" s="107" t="s">
        <v>17</v>
      </c>
      <c r="B15" s="38" t="s">
        <v>18</v>
      </c>
      <c r="C15" s="38" t="s">
        <v>32</v>
      </c>
      <c r="D15" s="38" t="s">
        <v>19</v>
      </c>
      <c r="E15" s="39" t="s">
        <v>36</v>
      </c>
      <c r="F15" s="169" t="s">
        <v>92</v>
      </c>
      <c r="G15" s="169" t="s">
        <v>93</v>
      </c>
      <c r="H15" s="40" t="s">
        <v>21</v>
      </c>
      <c r="I15" s="72" t="s">
        <v>77</v>
      </c>
      <c r="J15" s="73"/>
      <c r="K15" s="73"/>
      <c r="L15" s="73"/>
      <c r="M15" s="101"/>
      <c r="N15" s="10"/>
      <c r="O15" s="339" t="s">
        <v>41</v>
      </c>
      <c r="P15" s="340"/>
      <c r="R15" s="201" t="s">
        <v>36</v>
      </c>
    </row>
    <row r="16" spans="1:18" ht="15.4" thickBot="1" x14ac:dyDescent="0.45">
      <c r="A16" s="108" t="s">
        <v>15</v>
      </c>
      <c r="B16" s="41" t="s">
        <v>16</v>
      </c>
      <c r="C16" s="41" t="s">
        <v>31</v>
      </c>
      <c r="D16" s="41" t="s">
        <v>14</v>
      </c>
      <c r="E16" s="42" t="s">
        <v>61</v>
      </c>
      <c r="F16" s="44" t="s">
        <v>93</v>
      </c>
      <c r="G16" s="44" t="s">
        <v>94</v>
      </c>
      <c r="H16" s="44" t="s">
        <v>20</v>
      </c>
      <c r="I16" s="74">
        <v>1</v>
      </c>
      <c r="J16" s="128">
        <v>2</v>
      </c>
      <c r="K16" s="128">
        <v>3</v>
      </c>
      <c r="L16" s="75">
        <v>4</v>
      </c>
      <c r="M16" s="102">
        <v>5</v>
      </c>
      <c r="N16" s="11"/>
      <c r="O16" s="70" t="s">
        <v>39</v>
      </c>
      <c r="P16" s="102" t="s">
        <v>40</v>
      </c>
      <c r="R16" s="202" t="s">
        <v>61</v>
      </c>
    </row>
    <row r="17" spans="1:18" x14ac:dyDescent="0.4">
      <c r="A17" s="129"/>
      <c r="B17" s="130"/>
      <c r="C17" s="86"/>
      <c r="D17" s="131"/>
      <c r="E17" s="154"/>
      <c r="F17" s="177"/>
      <c r="G17" s="270">
        <f>H17-F17</f>
        <v>0</v>
      </c>
      <c r="H17" s="271">
        <f t="shared" ref="H17:H36" si="0">ROUND(C17*D17*E17,0)</f>
        <v>0</v>
      </c>
      <c r="I17" s="161"/>
      <c r="J17" s="162"/>
      <c r="K17" s="162"/>
      <c r="L17" s="163"/>
      <c r="M17" s="164"/>
      <c r="O17" s="144">
        <f t="shared" ref="O17:O37" si="1">SUM(I17:M17)</f>
        <v>0</v>
      </c>
      <c r="P17" s="143">
        <f t="shared" ref="P17:P37" si="2">H17-O17</f>
        <v>0</v>
      </c>
      <c r="R17" s="206">
        <f>C17*E17/12</f>
        <v>0</v>
      </c>
    </row>
    <row r="18" spans="1:18" x14ac:dyDescent="0.4">
      <c r="A18" s="129"/>
      <c r="B18" s="130"/>
      <c r="C18" s="86"/>
      <c r="D18" s="87"/>
      <c r="E18" s="154"/>
      <c r="F18" s="187"/>
      <c r="G18" s="272">
        <f t="shared" ref="G18:G36" si="3">H18-F18</f>
        <v>0</v>
      </c>
      <c r="H18" s="273">
        <f>ROUND(C18*D18*E18,0)</f>
        <v>0</v>
      </c>
      <c r="I18" s="165"/>
      <c r="J18" s="166"/>
      <c r="K18" s="166"/>
      <c r="L18" s="167"/>
      <c r="M18" s="168"/>
      <c r="O18" s="145">
        <f t="shared" si="1"/>
        <v>0</v>
      </c>
      <c r="P18" s="141">
        <f t="shared" si="2"/>
        <v>0</v>
      </c>
      <c r="R18" s="207">
        <f t="shared" ref="R18:R36" si="4">C18*E18/12</f>
        <v>0</v>
      </c>
    </row>
    <row r="19" spans="1:18" x14ac:dyDescent="0.4">
      <c r="A19" s="129"/>
      <c r="B19" s="130"/>
      <c r="C19" s="86"/>
      <c r="D19" s="87"/>
      <c r="E19" s="154"/>
      <c r="F19" s="187"/>
      <c r="G19" s="272">
        <f t="shared" si="3"/>
        <v>0</v>
      </c>
      <c r="H19" s="273">
        <f t="shared" si="0"/>
        <v>0</v>
      </c>
      <c r="I19" s="165"/>
      <c r="J19" s="166"/>
      <c r="K19" s="166"/>
      <c r="L19" s="167"/>
      <c r="M19" s="168"/>
      <c r="O19" s="145">
        <f t="shared" si="1"/>
        <v>0</v>
      </c>
      <c r="P19" s="141">
        <f t="shared" si="2"/>
        <v>0</v>
      </c>
      <c r="R19" s="207">
        <f t="shared" si="4"/>
        <v>0</v>
      </c>
    </row>
    <row r="20" spans="1:18" x14ac:dyDescent="0.4">
      <c r="A20" s="129"/>
      <c r="B20" s="130"/>
      <c r="C20" s="86"/>
      <c r="D20" s="87"/>
      <c r="E20" s="154"/>
      <c r="F20" s="187"/>
      <c r="G20" s="272">
        <f t="shared" si="3"/>
        <v>0</v>
      </c>
      <c r="H20" s="273">
        <f>ROUND(C20*D20*E20,0)</f>
        <v>0</v>
      </c>
      <c r="I20" s="165"/>
      <c r="J20" s="166"/>
      <c r="K20" s="166"/>
      <c r="L20" s="167"/>
      <c r="M20" s="168"/>
      <c r="O20" s="145">
        <f t="shared" si="1"/>
        <v>0</v>
      </c>
      <c r="P20" s="141">
        <f t="shared" si="2"/>
        <v>0</v>
      </c>
      <c r="R20" s="207">
        <f t="shared" si="4"/>
        <v>0</v>
      </c>
    </row>
    <row r="21" spans="1:18" x14ac:dyDescent="0.4">
      <c r="A21" s="129"/>
      <c r="B21" s="130"/>
      <c r="C21" s="86"/>
      <c r="D21" s="87"/>
      <c r="E21" s="154"/>
      <c r="F21" s="187"/>
      <c r="G21" s="272">
        <f t="shared" si="3"/>
        <v>0</v>
      </c>
      <c r="H21" s="273">
        <f t="shared" si="0"/>
        <v>0</v>
      </c>
      <c r="I21" s="165"/>
      <c r="J21" s="166"/>
      <c r="K21" s="166"/>
      <c r="L21" s="167"/>
      <c r="M21" s="168"/>
      <c r="O21" s="145">
        <f t="shared" si="1"/>
        <v>0</v>
      </c>
      <c r="P21" s="141">
        <f t="shared" si="2"/>
        <v>0</v>
      </c>
      <c r="R21" s="207">
        <f t="shared" si="4"/>
        <v>0</v>
      </c>
    </row>
    <row r="22" spans="1:18" x14ac:dyDescent="0.4">
      <c r="A22" s="129"/>
      <c r="B22" s="130"/>
      <c r="C22" s="86"/>
      <c r="D22" s="87"/>
      <c r="E22" s="154"/>
      <c r="F22" s="187"/>
      <c r="G22" s="272">
        <f t="shared" si="3"/>
        <v>0</v>
      </c>
      <c r="H22" s="273">
        <f t="shared" si="0"/>
        <v>0</v>
      </c>
      <c r="I22" s="165"/>
      <c r="J22" s="166"/>
      <c r="K22" s="166"/>
      <c r="L22" s="167"/>
      <c r="M22" s="168"/>
      <c r="O22" s="145">
        <f t="shared" si="1"/>
        <v>0</v>
      </c>
      <c r="P22" s="141">
        <f t="shared" si="2"/>
        <v>0</v>
      </c>
      <c r="R22" s="207">
        <f t="shared" si="4"/>
        <v>0</v>
      </c>
    </row>
    <row r="23" spans="1:18" x14ac:dyDescent="0.4">
      <c r="A23" s="129"/>
      <c r="B23" s="130"/>
      <c r="C23" s="86"/>
      <c r="D23" s="87"/>
      <c r="E23" s="154"/>
      <c r="F23" s="187"/>
      <c r="G23" s="272">
        <f t="shared" si="3"/>
        <v>0</v>
      </c>
      <c r="H23" s="273">
        <f t="shared" si="0"/>
        <v>0</v>
      </c>
      <c r="I23" s="165"/>
      <c r="J23" s="166"/>
      <c r="K23" s="166"/>
      <c r="L23" s="167"/>
      <c r="M23" s="168"/>
      <c r="O23" s="145">
        <f t="shared" si="1"/>
        <v>0</v>
      </c>
      <c r="P23" s="141">
        <f t="shared" si="2"/>
        <v>0</v>
      </c>
      <c r="R23" s="207">
        <f t="shared" si="4"/>
        <v>0</v>
      </c>
    </row>
    <row r="24" spans="1:18" x14ac:dyDescent="0.4">
      <c r="A24" s="129"/>
      <c r="B24" s="130"/>
      <c r="C24" s="86"/>
      <c r="D24" s="87"/>
      <c r="E24" s="154"/>
      <c r="F24" s="187"/>
      <c r="G24" s="272">
        <f t="shared" si="3"/>
        <v>0</v>
      </c>
      <c r="H24" s="273">
        <f t="shared" si="0"/>
        <v>0</v>
      </c>
      <c r="I24" s="165"/>
      <c r="J24" s="166"/>
      <c r="K24" s="166"/>
      <c r="L24" s="167"/>
      <c r="M24" s="168"/>
      <c r="O24" s="145">
        <f t="shared" si="1"/>
        <v>0</v>
      </c>
      <c r="P24" s="141">
        <f t="shared" si="2"/>
        <v>0</v>
      </c>
      <c r="R24" s="207">
        <f t="shared" si="4"/>
        <v>0</v>
      </c>
    </row>
    <row r="25" spans="1:18" x14ac:dyDescent="0.4">
      <c r="A25" s="129"/>
      <c r="B25" s="130"/>
      <c r="C25" s="86"/>
      <c r="D25" s="87"/>
      <c r="E25" s="154"/>
      <c r="F25" s="187"/>
      <c r="G25" s="272">
        <f t="shared" si="3"/>
        <v>0</v>
      </c>
      <c r="H25" s="273">
        <f t="shared" si="0"/>
        <v>0</v>
      </c>
      <c r="I25" s="165"/>
      <c r="J25" s="166"/>
      <c r="K25" s="166"/>
      <c r="L25" s="167"/>
      <c r="M25" s="168"/>
      <c r="O25" s="145">
        <f t="shared" si="1"/>
        <v>0</v>
      </c>
      <c r="P25" s="141">
        <f t="shared" si="2"/>
        <v>0</v>
      </c>
      <c r="R25" s="207">
        <f t="shared" si="4"/>
        <v>0</v>
      </c>
    </row>
    <row r="26" spans="1:18" x14ac:dyDescent="0.4">
      <c r="A26" s="129"/>
      <c r="B26" s="130"/>
      <c r="C26" s="86"/>
      <c r="D26" s="87"/>
      <c r="E26" s="154"/>
      <c r="F26" s="187"/>
      <c r="G26" s="272">
        <f t="shared" si="3"/>
        <v>0</v>
      </c>
      <c r="H26" s="273">
        <f>ROUND(C26*D26*E26,0)</f>
        <v>0</v>
      </c>
      <c r="I26" s="165"/>
      <c r="J26" s="166"/>
      <c r="K26" s="166"/>
      <c r="L26" s="167"/>
      <c r="M26" s="168"/>
      <c r="O26" s="145">
        <f t="shared" si="1"/>
        <v>0</v>
      </c>
      <c r="P26" s="141">
        <f t="shared" si="2"/>
        <v>0</v>
      </c>
      <c r="R26" s="207">
        <f t="shared" si="4"/>
        <v>0</v>
      </c>
    </row>
    <row r="27" spans="1:18" x14ac:dyDescent="0.4">
      <c r="A27" s="129"/>
      <c r="B27" s="130"/>
      <c r="C27" s="86"/>
      <c r="D27" s="87"/>
      <c r="E27" s="154"/>
      <c r="F27" s="187"/>
      <c r="G27" s="272">
        <f t="shared" si="3"/>
        <v>0</v>
      </c>
      <c r="H27" s="273">
        <f t="shared" si="0"/>
        <v>0</v>
      </c>
      <c r="I27" s="165"/>
      <c r="J27" s="166"/>
      <c r="K27" s="166"/>
      <c r="L27" s="167"/>
      <c r="M27" s="168"/>
      <c r="O27" s="145">
        <f t="shared" si="1"/>
        <v>0</v>
      </c>
      <c r="P27" s="141">
        <f t="shared" si="2"/>
        <v>0</v>
      </c>
      <c r="R27" s="207">
        <f t="shared" si="4"/>
        <v>0</v>
      </c>
    </row>
    <row r="28" spans="1:18" x14ac:dyDescent="0.4">
      <c r="A28" s="129"/>
      <c r="B28" s="130"/>
      <c r="C28" s="86"/>
      <c r="D28" s="87"/>
      <c r="E28" s="154"/>
      <c r="F28" s="187"/>
      <c r="G28" s="272">
        <f t="shared" si="3"/>
        <v>0</v>
      </c>
      <c r="H28" s="273">
        <f t="shared" si="0"/>
        <v>0</v>
      </c>
      <c r="I28" s="165"/>
      <c r="J28" s="166"/>
      <c r="K28" s="166"/>
      <c r="L28" s="167"/>
      <c r="M28" s="168"/>
      <c r="O28" s="145">
        <f t="shared" si="1"/>
        <v>0</v>
      </c>
      <c r="P28" s="141">
        <f t="shared" si="2"/>
        <v>0</v>
      </c>
      <c r="R28" s="207">
        <f t="shared" si="4"/>
        <v>0</v>
      </c>
    </row>
    <row r="29" spans="1:18" x14ac:dyDescent="0.4">
      <c r="A29" s="129"/>
      <c r="B29" s="130"/>
      <c r="C29" s="86"/>
      <c r="D29" s="87"/>
      <c r="E29" s="154"/>
      <c r="F29" s="187"/>
      <c r="G29" s="272">
        <f t="shared" si="3"/>
        <v>0</v>
      </c>
      <c r="H29" s="273">
        <f>ROUND(C29*D29*E29,0)</f>
        <v>0</v>
      </c>
      <c r="I29" s="165"/>
      <c r="J29" s="166"/>
      <c r="K29" s="166"/>
      <c r="L29" s="167"/>
      <c r="M29" s="168"/>
      <c r="O29" s="145">
        <f t="shared" si="1"/>
        <v>0</v>
      </c>
      <c r="P29" s="141">
        <f t="shared" si="2"/>
        <v>0</v>
      </c>
      <c r="R29" s="207">
        <f t="shared" si="4"/>
        <v>0</v>
      </c>
    </row>
    <row r="30" spans="1:18" x14ac:dyDescent="0.4">
      <c r="A30" s="129"/>
      <c r="B30" s="130"/>
      <c r="C30" s="86"/>
      <c r="D30" s="87"/>
      <c r="E30" s="154"/>
      <c r="F30" s="187"/>
      <c r="G30" s="272">
        <f t="shared" si="3"/>
        <v>0</v>
      </c>
      <c r="H30" s="273">
        <f t="shared" si="0"/>
        <v>0</v>
      </c>
      <c r="I30" s="165"/>
      <c r="J30" s="166"/>
      <c r="K30" s="166"/>
      <c r="L30" s="167"/>
      <c r="M30" s="168"/>
      <c r="O30" s="145">
        <f t="shared" si="1"/>
        <v>0</v>
      </c>
      <c r="P30" s="141">
        <f t="shared" si="2"/>
        <v>0</v>
      </c>
      <c r="R30" s="207">
        <f t="shared" si="4"/>
        <v>0</v>
      </c>
    </row>
    <row r="31" spans="1:18" x14ac:dyDescent="0.4">
      <c r="A31" s="129"/>
      <c r="B31" s="130"/>
      <c r="C31" s="86"/>
      <c r="D31" s="87"/>
      <c r="E31" s="154"/>
      <c r="F31" s="187"/>
      <c r="G31" s="272">
        <f t="shared" si="3"/>
        <v>0</v>
      </c>
      <c r="H31" s="273">
        <f t="shared" si="0"/>
        <v>0</v>
      </c>
      <c r="I31" s="165"/>
      <c r="J31" s="166"/>
      <c r="K31" s="166"/>
      <c r="L31" s="167"/>
      <c r="M31" s="168"/>
      <c r="O31" s="145">
        <f t="shared" si="1"/>
        <v>0</v>
      </c>
      <c r="P31" s="141">
        <f t="shared" si="2"/>
        <v>0</v>
      </c>
      <c r="R31" s="207">
        <f t="shared" si="4"/>
        <v>0</v>
      </c>
    </row>
    <row r="32" spans="1:18" x14ac:dyDescent="0.4">
      <c r="A32" s="129"/>
      <c r="B32" s="130"/>
      <c r="C32" s="86"/>
      <c r="D32" s="87"/>
      <c r="E32" s="154"/>
      <c r="F32" s="187"/>
      <c r="G32" s="272">
        <f t="shared" si="3"/>
        <v>0</v>
      </c>
      <c r="H32" s="273">
        <f t="shared" si="0"/>
        <v>0</v>
      </c>
      <c r="I32" s="165"/>
      <c r="J32" s="166"/>
      <c r="K32" s="166"/>
      <c r="L32" s="167"/>
      <c r="M32" s="168"/>
      <c r="O32" s="145">
        <f t="shared" si="1"/>
        <v>0</v>
      </c>
      <c r="P32" s="141">
        <f t="shared" si="2"/>
        <v>0</v>
      </c>
      <c r="R32" s="207">
        <f t="shared" si="4"/>
        <v>0</v>
      </c>
    </row>
    <row r="33" spans="1:18" x14ac:dyDescent="0.4">
      <c r="A33" s="129"/>
      <c r="B33" s="130"/>
      <c r="C33" s="86"/>
      <c r="D33" s="87"/>
      <c r="E33" s="154"/>
      <c r="F33" s="187"/>
      <c r="G33" s="272">
        <f t="shared" si="3"/>
        <v>0</v>
      </c>
      <c r="H33" s="273">
        <f>ROUND(C33*D33*E33,0)</f>
        <v>0</v>
      </c>
      <c r="I33" s="165"/>
      <c r="J33" s="166"/>
      <c r="K33" s="166"/>
      <c r="L33" s="167"/>
      <c r="M33" s="168"/>
      <c r="O33" s="145">
        <f t="shared" si="1"/>
        <v>0</v>
      </c>
      <c r="P33" s="141">
        <f t="shared" si="2"/>
        <v>0</v>
      </c>
      <c r="R33" s="207">
        <f t="shared" si="4"/>
        <v>0</v>
      </c>
    </row>
    <row r="34" spans="1:18" x14ac:dyDescent="0.4">
      <c r="A34" s="129"/>
      <c r="B34" s="130"/>
      <c r="C34" s="86"/>
      <c r="D34" s="87"/>
      <c r="E34" s="154"/>
      <c r="F34" s="187"/>
      <c r="G34" s="272">
        <f t="shared" si="3"/>
        <v>0</v>
      </c>
      <c r="H34" s="273">
        <f t="shared" si="0"/>
        <v>0</v>
      </c>
      <c r="I34" s="165"/>
      <c r="J34" s="166"/>
      <c r="K34" s="166"/>
      <c r="L34" s="167"/>
      <c r="M34" s="168"/>
      <c r="O34" s="145">
        <f t="shared" si="1"/>
        <v>0</v>
      </c>
      <c r="P34" s="141">
        <f t="shared" si="2"/>
        <v>0</v>
      </c>
      <c r="R34" s="207">
        <f t="shared" si="4"/>
        <v>0</v>
      </c>
    </row>
    <row r="35" spans="1:18" x14ac:dyDescent="0.4">
      <c r="A35" s="129"/>
      <c r="B35" s="130"/>
      <c r="C35" s="86"/>
      <c r="D35" s="87"/>
      <c r="E35" s="154"/>
      <c r="F35" s="187"/>
      <c r="G35" s="272">
        <f t="shared" si="3"/>
        <v>0</v>
      </c>
      <c r="H35" s="273">
        <f t="shared" si="0"/>
        <v>0</v>
      </c>
      <c r="I35" s="165"/>
      <c r="J35" s="166"/>
      <c r="K35" s="166"/>
      <c r="L35" s="167"/>
      <c r="M35" s="168"/>
      <c r="O35" s="145">
        <f t="shared" si="1"/>
        <v>0</v>
      </c>
      <c r="P35" s="141">
        <f t="shared" si="2"/>
        <v>0</v>
      </c>
      <c r="R35" s="207">
        <f t="shared" si="4"/>
        <v>0</v>
      </c>
    </row>
    <row r="36" spans="1:18" x14ac:dyDescent="0.4">
      <c r="A36" s="129"/>
      <c r="B36" s="130"/>
      <c r="C36" s="86"/>
      <c r="D36" s="87"/>
      <c r="E36" s="154"/>
      <c r="F36" s="187"/>
      <c r="G36" s="272">
        <f t="shared" si="3"/>
        <v>0</v>
      </c>
      <c r="H36" s="273">
        <f t="shared" si="0"/>
        <v>0</v>
      </c>
      <c r="I36" s="165"/>
      <c r="J36" s="166"/>
      <c r="K36" s="166"/>
      <c r="L36" s="167"/>
      <c r="M36" s="168"/>
      <c r="O36" s="145">
        <f t="shared" si="1"/>
        <v>0</v>
      </c>
      <c r="P36" s="141">
        <f t="shared" si="2"/>
        <v>0</v>
      </c>
      <c r="R36" s="207">
        <f t="shared" si="4"/>
        <v>0</v>
      </c>
    </row>
    <row r="37" spans="1:18" ht="18" customHeight="1" thickBot="1" x14ac:dyDescent="0.45">
      <c r="A37" s="276" t="s">
        <v>54</v>
      </c>
      <c r="B37" s="277"/>
      <c r="C37" s="278"/>
      <c r="D37" s="279"/>
      <c r="E37" s="280"/>
      <c r="F37" s="274">
        <f>'Add''l Salary Budget'!F105</f>
        <v>0</v>
      </c>
      <c r="G37" s="274">
        <f>'Add''l Salary Budget'!G105</f>
        <v>0</v>
      </c>
      <c r="H37" s="275">
        <f>'Add''l Salary Budget'!H105</f>
        <v>0</v>
      </c>
      <c r="I37" s="281">
        <f>'Add''l Salary Budget'!I105</f>
        <v>0</v>
      </c>
      <c r="J37" s="282">
        <f>'Add''l Salary Budget'!J105</f>
        <v>0</v>
      </c>
      <c r="K37" s="282">
        <f>'Add''l Salary Budget'!K105</f>
        <v>0</v>
      </c>
      <c r="L37" s="283">
        <f>'Add''l Salary Budget'!L105</f>
        <v>0</v>
      </c>
      <c r="M37" s="284">
        <f>'Add''l Salary Budget'!M105</f>
        <v>0</v>
      </c>
      <c r="N37" s="2"/>
      <c r="O37" s="146">
        <f t="shared" si="1"/>
        <v>0</v>
      </c>
      <c r="P37" s="147">
        <f t="shared" si="2"/>
        <v>0</v>
      </c>
      <c r="R37" s="208">
        <f>'Add''l Salary Budget'!R105</f>
        <v>0</v>
      </c>
    </row>
    <row r="38" spans="1:18" customFormat="1" ht="18" customHeight="1" thickBot="1" x14ac:dyDescent="0.45">
      <c r="A38" s="62" t="s">
        <v>10</v>
      </c>
      <c r="B38" s="34"/>
      <c r="C38" s="35"/>
      <c r="D38" s="34"/>
      <c r="E38" s="186"/>
      <c r="F38" s="33">
        <f t="shared" ref="F38:G38" si="5">SUM(F17:F37)</f>
        <v>0</v>
      </c>
      <c r="G38" s="33">
        <f t="shared" si="5"/>
        <v>0</v>
      </c>
      <c r="H38" s="46">
        <f>SUM(H17:H37)</f>
        <v>0</v>
      </c>
      <c r="I38" s="49">
        <f t="shared" ref="I38:M38" si="6">SUM(I17:I37)</f>
        <v>0</v>
      </c>
      <c r="J38" s="33">
        <f t="shared" si="6"/>
        <v>0</v>
      </c>
      <c r="K38" s="33">
        <f t="shared" si="6"/>
        <v>0</v>
      </c>
      <c r="L38" s="33">
        <f t="shared" si="6"/>
        <v>0</v>
      </c>
      <c r="M38" s="105">
        <f t="shared" si="6"/>
        <v>0</v>
      </c>
      <c r="O38" s="67">
        <f t="shared" ref="O38:P38" si="7">SUM(O17:O37)</f>
        <v>0</v>
      </c>
      <c r="P38" s="63">
        <f t="shared" si="7"/>
        <v>0</v>
      </c>
      <c r="R38" s="209">
        <f>SUM(R17:R37)</f>
        <v>0</v>
      </c>
    </row>
    <row r="39" spans="1:18" customFormat="1" ht="18" customHeight="1" thickBot="1" x14ac:dyDescent="0.45">
      <c r="A39" s="346" t="s">
        <v>113</v>
      </c>
      <c r="B39" s="347"/>
      <c r="C39" s="347"/>
      <c r="D39" s="348"/>
      <c r="E39" s="204">
        <f>R38</f>
        <v>0</v>
      </c>
      <c r="F39" s="205"/>
      <c r="G39" s="205"/>
      <c r="H39" s="205"/>
      <c r="I39" s="205"/>
      <c r="J39" s="205"/>
      <c r="K39" s="205"/>
      <c r="L39" s="205"/>
      <c r="M39" s="222"/>
      <c r="O39" s="223"/>
      <c r="P39" s="222"/>
      <c r="R39" s="224"/>
    </row>
    <row r="40" spans="1:18" ht="18" customHeight="1" thickBot="1" x14ac:dyDescent="0.45">
      <c r="A40" s="58"/>
      <c r="B40" s="7"/>
      <c r="C40" s="22"/>
      <c r="D40" s="7"/>
      <c r="E40" s="23" t="s">
        <v>2</v>
      </c>
      <c r="F40" s="23"/>
      <c r="G40" s="23"/>
      <c r="H40" s="24"/>
      <c r="I40" s="7"/>
      <c r="J40" s="7"/>
      <c r="K40" s="7"/>
      <c r="L40" s="7"/>
      <c r="M40" s="7"/>
      <c r="N40" s="15"/>
      <c r="O40" s="203"/>
      <c r="P40" s="203"/>
    </row>
    <row r="41" spans="1:18" ht="30.4" thickBot="1" x14ac:dyDescent="0.45">
      <c r="A41" s="193" t="s">
        <v>35</v>
      </c>
      <c r="B41" s="196"/>
      <c r="C41" s="97"/>
      <c r="D41" s="98"/>
      <c r="E41" s="179" t="s">
        <v>86</v>
      </c>
      <c r="F41" s="180" t="s">
        <v>95</v>
      </c>
      <c r="G41" s="180" t="s">
        <v>96</v>
      </c>
      <c r="H41" s="181" t="s">
        <v>73</v>
      </c>
      <c r="I41" s="132">
        <v>1</v>
      </c>
      <c r="J41" s="133" t="s">
        <v>78</v>
      </c>
      <c r="K41" s="133" t="s">
        <v>79</v>
      </c>
      <c r="L41" s="133" t="s">
        <v>80</v>
      </c>
      <c r="M41" s="134" t="s">
        <v>81</v>
      </c>
      <c r="N41" s="15"/>
      <c r="O41" s="135" t="s">
        <v>39</v>
      </c>
      <c r="P41" s="136" t="s">
        <v>40</v>
      </c>
      <c r="R41" s="230"/>
    </row>
    <row r="42" spans="1:18" ht="18" customHeight="1" x14ac:dyDescent="0.4">
      <c r="A42" s="227" t="s">
        <v>110</v>
      </c>
      <c r="B42" s="191"/>
      <c r="C42" s="197"/>
      <c r="D42" s="195"/>
      <c r="E42" s="154">
        <v>0</v>
      </c>
      <c r="F42" s="249"/>
      <c r="G42" s="285">
        <f t="shared" ref="G42:G50" si="8">H42-F42</f>
        <v>0</v>
      </c>
      <c r="H42" s="286">
        <f>ROUND(E42*$H$38,0)</f>
        <v>0</v>
      </c>
      <c r="I42" s="287">
        <f>ROUND(I38*$E$42,0)</f>
        <v>0</v>
      </c>
      <c r="J42" s="288">
        <f t="shared" ref="J42:M42" si="9">ROUND(J38*$E$42,0)</f>
        <v>0</v>
      </c>
      <c r="K42" s="288">
        <f t="shared" si="9"/>
        <v>0</v>
      </c>
      <c r="L42" s="289">
        <f t="shared" si="9"/>
        <v>0</v>
      </c>
      <c r="M42" s="290">
        <f t="shared" si="9"/>
        <v>0</v>
      </c>
      <c r="O42" s="139">
        <f t="shared" ref="O42:O50" si="10">SUM(I42:M42)</f>
        <v>0</v>
      </c>
      <c r="P42" s="140">
        <f t="shared" ref="P42:P50" si="11">H42-O42</f>
        <v>0</v>
      </c>
      <c r="R42" s="231"/>
    </row>
    <row r="43" spans="1:18" ht="18" customHeight="1" x14ac:dyDescent="0.4">
      <c r="A43" s="194" t="s">
        <v>24</v>
      </c>
      <c r="B43" s="190"/>
      <c r="C43" s="197"/>
      <c r="D43" s="195"/>
      <c r="E43" s="154">
        <v>0</v>
      </c>
      <c r="F43" s="178"/>
      <c r="G43" s="272">
        <f t="shared" si="8"/>
        <v>0</v>
      </c>
      <c r="H43" s="291">
        <f>ROUND(E43*$H$38,0)</f>
        <v>0</v>
      </c>
      <c r="I43" s="292">
        <f>ROUND(I38*$E$43,0)</f>
        <v>0</v>
      </c>
      <c r="J43" s="293">
        <f t="shared" ref="J43:M43" si="12">ROUND(J38*$E$43,0)</f>
        <v>0</v>
      </c>
      <c r="K43" s="293">
        <f t="shared" si="12"/>
        <v>0</v>
      </c>
      <c r="L43" s="294">
        <f t="shared" si="12"/>
        <v>0</v>
      </c>
      <c r="M43" s="295">
        <f t="shared" si="12"/>
        <v>0</v>
      </c>
      <c r="O43" s="137">
        <f t="shared" si="10"/>
        <v>0</v>
      </c>
      <c r="P43" s="138">
        <f t="shared" si="11"/>
        <v>0</v>
      </c>
      <c r="R43" s="231"/>
    </row>
    <row r="44" spans="1:18" ht="18" customHeight="1" x14ac:dyDescent="0.4">
      <c r="A44" s="194" t="s">
        <v>25</v>
      </c>
      <c r="B44" s="190"/>
      <c r="C44" s="197"/>
      <c r="D44" s="195"/>
      <c r="E44" s="154">
        <v>0</v>
      </c>
      <c r="F44" s="178"/>
      <c r="G44" s="272">
        <f t="shared" si="8"/>
        <v>0</v>
      </c>
      <c r="H44" s="291">
        <f>ROUND(E44*$H$38,0)</f>
        <v>0</v>
      </c>
      <c r="I44" s="292">
        <f>ROUND(I38*$E$44,0)</f>
        <v>0</v>
      </c>
      <c r="J44" s="293">
        <f t="shared" ref="J44:M44" si="13">ROUND(J38*$E$44,0)</f>
        <v>0</v>
      </c>
      <c r="K44" s="293">
        <f t="shared" si="13"/>
        <v>0</v>
      </c>
      <c r="L44" s="294">
        <f t="shared" si="13"/>
        <v>0</v>
      </c>
      <c r="M44" s="295">
        <f t="shared" si="13"/>
        <v>0</v>
      </c>
      <c r="O44" s="137">
        <f t="shared" si="10"/>
        <v>0</v>
      </c>
      <c r="P44" s="138">
        <f t="shared" si="11"/>
        <v>0</v>
      </c>
      <c r="R44" s="231"/>
    </row>
    <row r="45" spans="1:18" ht="18" customHeight="1" x14ac:dyDescent="0.4">
      <c r="A45" s="194" t="s">
        <v>23</v>
      </c>
      <c r="B45" s="190"/>
      <c r="C45" s="197"/>
      <c r="D45" s="195"/>
      <c r="E45" s="154">
        <v>0</v>
      </c>
      <c r="F45" s="178"/>
      <c r="G45" s="272">
        <f t="shared" si="8"/>
        <v>0</v>
      </c>
      <c r="H45" s="291">
        <f t="shared" ref="H45:H50" si="14">ROUND(E45*$H$38,0)</f>
        <v>0</v>
      </c>
      <c r="I45" s="292">
        <f>ROUND(I38*$E$45,0)</f>
        <v>0</v>
      </c>
      <c r="J45" s="293">
        <f t="shared" ref="J45:M45" si="15">ROUND(J38*$E$45,0)</f>
        <v>0</v>
      </c>
      <c r="K45" s="293">
        <f t="shared" si="15"/>
        <v>0</v>
      </c>
      <c r="L45" s="294">
        <f t="shared" si="15"/>
        <v>0</v>
      </c>
      <c r="M45" s="295">
        <f t="shared" si="15"/>
        <v>0</v>
      </c>
      <c r="O45" s="137">
        <f t="shared" si="10"/>
        <v>0</v>
      </c>
      <c r="P45" s="138">
        <f t="shared" si="11"/>
        <v>0</v>
      </c>
      <c r="R45" s="231"/>
    </row>
    <row r="46" spans="1:18" ht="18" customHeight="1" x14ac:dyDescent="0.4">
      <c r="A46" s="194" t="s">
        <v>28</v>
      </c>
      <c r="B46" s="190"/>
      <c r="C46" s="197"/>
      <c r="D46" s="195"/>
      <c r="E46" s="154">
        <v>0</v>
      </c>
      <c r="F46" s="178"/>
      <c r="G46" s="272">
        <f t="shared" si="8"/>
        <v>0</v>
      </c>
      <c r="H46" s="291">
        <f t="shared" si="14"/>
        <v>0</v>
      </c>
      <c r="I46" s="292">
        <f>ROUND(I38*$E$46,0)</f>
        <v>0</v>
      </c>
      <c r="J46" s="293">
        <f t="shared" ref="J46:M46" si="16">ROUND(J38*$E$46,0)</f>
        <v>0</v>
      </c>
      <c r="K46" s="293">
        <f t="shared" si="16"/>
        <v>0</v>
      </c>
      <c r="L46" s="294">
        <f t="shared" si="16"/>
        <v>0</v>
      </c>
      <c r="M46" s="295">
        <f t="shared" si="16"/>
        <v>0</v>
      </c>
      <c r="O46" s="137">
        <f t="shared" si="10"/>
        <v>0</v>
      </c>
      <c r="P46" s="138">
        <f t="shared" si="11"/>
        <v>0</v>
      </c>
      <c r="R46" s="231"/>
    </row>
    <row r="47" spans="1:18" ht="18" customHeight="1" x14ac:dyDescent="0.4">
      <c r="A47" s="194" t="s">
        <v>26</v>
      </c>
      <c r="B47" s="190"/>
      <c r="C47" s="197"/>
      <c r="D47" s="195"/>
      <c r="E47" s="154">
        <v>0</v>
      </c>
      <c r="F47" s="178"/>
      <c r="G47" s="272">
        <f t="shared" si="8"/>
        <v>0</v>
      </c>
      <c r="H47" s="291">
        <f t="shared" si="14"/>
        <v>0</v>
      </c>
      <c r="I47" s="292">
        <f>ROUND(I38*$E$47,0)</f>
        <v>0</v>
      </c>
      <c r="J47" s="293">
        <f t="shared" ref="J47:M47" si="17">ROUND(J38*$E$47,0)</f>
        <v>0</v>
      </c>
      <c r="K47" s="293">
        <f t="shared" si="17"/>
        <v>0</v>
      </c>
      <c r="L47" s="294">
        <f t="shared" si="17"/>
        <v>0</v>
      </c>
      <c r="M47" s="295">
        <f t="shared" si="17"/>
        <v>0</v>
      </c>
      <c r="O47" s="137">
        <f t="shared" si="10"/>
        <v>0</v>
      </c>
      <c r="P47" s="138">
        <f t="shared" si="11"/>
        <v>0</v>
      </c>
      <c r="R47" s="231"/>
    </row>
    <row r="48" spans="1:18" ht="18" customHeight="1" x14ac:dyDescent="0.4">
      <c r="A48" s="194" t="s">
        <v>27</v>
      </c>
      <c r="B48" s="190"/>
      <c r="C48" s="197"/>
      <c r="D48" s="195"/>
      <c r="E48" s="154">
        <v>0</v>
      </c>
      <c r="F48" s="178"/>
      <c r="G48" s="272">
        <f t="shared" si="8"/>
        <v>0</v>
      </c>
      <c r="H48" s="291">
        <f t="shared" si="14"/>
        <v>0</v>
      </c>
      <c r="I48" s="292">
        <f>ROUND(I38*$E$48,0)</f>
        <v>0</v>
      </c>
      <c r="J48" s="293">
        <f t="shared" ref="J48:M48" si="18">ROUND(J38*$E$48,0)</f>
        <v>0</v>
      </c>
      <c r="K48" s="293">
        <f t="shared" si="18"/>
        <v>0</v>
      </c>
      <c r="L48" s="294">
        <f t="shared" si="18"/>
        <v>0</v>
      </c>
      <c r="M48" s="295">
        <f t="shared" si="18"/>
        <v>0</v>
      </c>
      <c r="O48" s="137">
        <f t="shared" si="10"/>
        <v>0</v>
      </c>
      <c r="P48" s="138">
        <f t="shared" si="11"/>
        <v>0</v>
      </c>
      <c r="R48" s="231"/>
    </row>
    <row r="49" spans="1:20" ht="18" customHeight="1" x14ac:dyDescent="0.4">
      <c r="A49" s="194"/>
      <c r="B49" s="190"/>
      <c r="C49" s="197"/>
      <c r="D49" s="195"/>
      <c r="E49" s="154">
        <v>0</v>
      </c>
      <c r="F49" s="178"/>
      <c r="G49" s="272">
        <f t="shared" si="8"/>
        <v>0</v>
      </c>
      <c r="H49" s="291">
        <f t="shared" si="14"/>
        <v>0</v>
      </c>
      <c r="I49" s="292">
        <f>ROUND(I38*$E$49,0)</f>
        <v>0</v>
      </c>
      <c r="J49" s="293">
        <f t="shared" ref="J49:M49" si="19">ROUND(J38*$E$49,0)</f>
        <v>0</v>
      </c>
      <c r="K49" s="293">
        <f t="shared" si="19"/>
        <v>0</v>
      </c>
      <c r="L49" s="294">
        <f t="shared" si="19"/>
        <v>0</v>
      </c>
      <c r="M49" s="295">
        <f t="shared" si="19"/>
        <v>0</v>
      </c>
      <c r="O49" s="137">
        <f t="shared" si="10"/>
        <v>0</v>
      </c>
      <c r="P49" s="138">
        <f t="shared" si="11"/>
        <v>0</v>
      </c>
      <c r="R49" s="231"/>
    </row>
    <row r="50" spans="1:20" ht="18" customHeight="1" thickBot="1" x14ac:dyDescent="0.45">
      <c r="A50" s="194"/>
      <c r="B50" s="198"/>
      <c r="C50" s="199"/>
      <c r="D50" s="195"/>
      <c r="E50" s="154">
        <v>0</v>
      </c>
      <c r="F50" s="178"/>
      <c r="G50" s="272">
        <f t="shared" si="8"/>
        <v>0</v>
      </c>
      <c r="H50" s="291">
        <f t="shared" si="14"/>
        <v>0</v>
      </c>
      <c r="I50" s="292">
        <f>ROUND(I38*$E$50,0)</f>
        <v>0</v>
      </c>
      <c r="J50" s="293">
        <f t="shared" ref="J50:M50" si="20">ROUND(J38*$E$50,0)</f>
        <v>0</v>
      </c>
      <c r="K50" s="293">
        <f t="shared" si="20"/>
        <v>0</v>
      </c>
      <c r="L50" s="294">
        <f t="shared" si="20"/>
        <v>0</v>
      </c>
      <c r="M50" s="295">
        <f t="shared" si="20"/>
        <v>0</v>
      </c>
      <c r="O50" s="137">
        <f t="shared" si="10"/>
        <v>0</v>
      </c>
      <c r="P50" s="138">
        <f t="shared" si="11"/>
        <v>0</v>
      </c>
      <c r="R50" s="231"/>
    </row>
    <row r="51" spans="1:20" customFormat="1" ht="18" customHeight="1" thickBot="1" x14ac:dyDescent="0.45">
      <c r="A51" s="62" t="s">
        <v>35</v>
      </c>
      <c r="B51" s="34"/>
      <c r="C51" s="35"/>
      <c r="D51" s="34"/>
      <c r="E51" s="200">
        <f>SUM(E42:E50)</f>
        <v>0</v>
      </c>
      <c r="F51" s="33">
        <f t="shared" ref="F51:G51" si="21">SUM(F42:F50)</f>
        <v>0</v>
      </c>
      <c r="G51" s="33">
        <f t="shared" si="21"/>
        <v>0</v>
      </c>
      <c r="H51" s="46">
        <f>SUM(H42:H50)</f>
        <v>0</v>
      </c>
      <c r="I51" s="49">
        <f t="shared" ref="I51:M51" si="22">SUM(I42:I50)</f>
        <v>0</v>
      </c>
      <c r="J51" s="33">
        <f t="shared" si="22"/>
        <v>0</v>
      </c>
      <c r="K51" s="33">
        <f t="shared" si="22"/>
        <v>0</v>
      </c>
      <c r="L51" s="33">
        <f t="shared" si="22"/>
        <v>0</v>
      </c>
      <c r="M51" s="105">
        <f t="shared" si="22"/>
        <v>0</v>
      </c>
      <c r="O51" s="67">
        <f t="shared" ref="O51:P51" si="23">SUM(O42:O50)</f>
        <v>0</v>
      </c>
      <c r="P51" s="63">
        <f t="shared" si="23"/>
        <v>0</v>
      </c>
      <c r="R51" s="232"/>
    </row>
    <row r="52" spans="1:20" customFormat="1" ht="18" customHeight="1" thickBot="1" x14ac:dyDescent="0.45">
      <c r="A52" s="58"/>
      <c r="B52" s="50"/>
      <c r="C52" s="51"/>
      <c r="D52" s="52"/>
      <c r="E52" s="53"/>
      <c r="F52" s="53"/>
      <c r="G52" s="53"/>
      <c r="H52" s="54"/>
      <c r="I52" s="54"/>
      <c r="J52" s="54"/>
      <c r="K52" s="54"/>
      <c r="L52" s="54"/>
      <c r="M52" s="54"/>
      <c r="N52" s="15"/>
      <c r="O52" s="54"/>
      <c r="P52" s="54"/>
      <c r="R52" s="228"/>
    </row>
    <row r="53" spans="1:20" customFormat="1" ht="18" customHeight="1" thickBot="1" x14ac:dyDescent="0.45">
      <c r="A53" s="62" t="s">
        <v>30</v>
      </c>
      <c r="B53" s="34"/>
      <c r="C53" s="35"/>
      <c r="D53" s="338"/>
      <c r="E53" s="345"/>
      <c r="F53" s="33">
        <f t="shared" ref="F53:M53" si="24">F38+F51</f>
        <v>0</v>
      </c>
      <c r="G53" s="33">
        <f t="shared" si="24"/>
        <v>0</v>
      </c>
      <c r="H53" s="46">
        <f t="shared" si="24"/>
        <v>0</v>
      </c>
      <c r="I53" s="49">
        <f t="shared" si="24"/>
        <v>0</v>
      </c>
      <c r="J53" s="33">
        <f t="shared" si="24"/>
        <v>0</v>
      </c>
      <c r="K53" s="33">
        <f t="shared" si="24"/>
        <v>0</v>
      </c>
      <c r="L53" s="33">
        <f t="shared" si="24"/>
        <v>0</v>
      </c>
      <c r="M53" s="105">
        <f t="shared" si="24"/>
        <v>0</v>
      </c>
      <c r="O53" s="67">
        <f>O38+O51</f>
        <v>0</v>
      </c>
      <c r="P53" s="63">
        <f>P38+P51</f>
        <v>0</v>
      </c>
      <c r="R53" s="232"/>
    </row>
    <row r="54" spans="1:20" ht="15.4" thickBot="1" x14ac:dyDescent="0.45">
      <c r="A54" s="59"/>
      <c r="B54" s="59"/>
      <c r="C54" s="59"/>
      <c r="D54" s="59"/>
      <c r="E54" s="59"/>
      <c r="F54" s="59"/>
      <c r="G54" s="59"/>
      <c r="H54" s="59"/>
      <c r="I54" s="7"/>
      <c r="J54" s="7"/>
      <c r="K54" s="7"/>
      <c r="L54" s="60"/>
      <c r="M54" s="7"/>
      <c r="N54"/>
      <c r="O54" s="68"/>
      <c r="P54" s="68"/>
      <c r="Q54" s="18"/>
      <c r="R54" s="233"/>
      <c r="S54" s="18"/>
      <c r="T54" s="19"/>
    </row>
    <row r="55" spans="1:20" s="2" customFormat="1" ht="15.4" hidden="1" thickBot="1" x14ac:dyDescent="0.45">
      <c r="A55" s="99" t="s">
        <v>42</v>
      </c>
      <c r="B55" s="99" t="s">
        <v>43</v>
      </c>
      <c r="C55" s="99" t="s">
        <v>44</v>
      </c>
      <c r="D55" s="99" t="s">
        <v>45</v>
      </c>
      <c r="E55" s="99" t="s">
        <v>46</v>
      </c>
      <c r="F55" s="99"/>
      <c r="G55" s="99"/>
      <c r="H55" s="99" t="s">
        <v>47</v>
      </c>
      <c r="I55" s="64" t="s">
        <v>48</v>
      </c>
      <c r="J55" s="65"/>
      <c r="K55" s="65"/>
      <c r="L55" s="65" t="s">
        <v>49</v>
      </c>
      <c r="M55" s="65" t="s">
        <v>50</v>
      </c>
      <c r="N55" s="1" t="s">
        <v>51</v>
      </c>
      <c r="O55" s="69" t="s">
        <v>52</v>
      </c>
      <c r="P55" s="69" t="s">
        <v>53</v>
      </c>
      <c r="Q55" s="18"/>
      <c r="R55" s="234"/>
      <c r="S55" s="18"/>
      <c r="T55" s="19"/>
    </row>
    <row r="56" spans="1:20" ht="37.15" customHeight="1" thickBot="1" x14ac:dyDescent="0.45">
      <c r="A56" s="352" t="s">
        <v>134</v>
      </c>
      <c r="B56" s="353"/>
      <c r="C56" s="353"/>
      <c r="D56" s="353"/>
      <c r="E56" s="354"/>
      <c r="F56" s="172" t="s">
        <v>95</v>
      </c>
      <c r="G56" s="172" t="s">
        <v>96</v>
      </c>
      <c r="H56" s="142" t="s">
        <v>73</v>
      </c>
      <c r="I56" s="132">
        <v>1</v>
      </c>
      <c r="J56" s="133" t="s">
        <v>78</v>
      </c>
      <c r="K56" s="133" t="s">
        <v>79</v>
      </c>
      <c r="L56" s="133" t="s">
        <v>80</v>
      </c>
      <c r="M56" s="134" t="s">
        <v>81</v>
      </c>
      <c r="O56" s="135" t="s">
        <v>39</v>
      </c>
      <c r="P56" s="136" t="s">
        <v>40</v>
      </c>
      <c r="Q56" s="18"/>
      <c r="R56" s="230"/>
      <c r="S56" s="18"/>
      <c r="T56" s="19"/>
    </row>
    <row r="57" spans="1:20" ht="15" customHeight="1" x14ac:dyDescent="0.4">
      <c r="A57" s="341" t="s">
        <v>118</v>
      </c>
      <c r="B57" s="342"/>
      <c r="C57" s="342"/>
      <c r="D57" s="342"/>
      <c r="E57" s="342"/>
      <c r="F57" s="251"/>
      <c r="G57" s="296"/>
      <c r="H57" s="252"/>
      <c r="I57" s="253"/>
      <c r="J57" s="254"/>
      <c r="K57" s="254"/>
      <c r="L57" s="254"/>
      <c r="M57" s="255"/>
      <c r="N57" s="2"/>
      <c r="O57" s="144">
        <f t="shared" ref="O57:O91" si="25">SUM(I57:M57)</f>
        <v>0</v>
      </c>
      <c r="P57" s="143">
        <f t="shared" ref="P57:P91" si="26">H57-O57</f>
        <v>0</v>
      </c>
      <c r="Q57" s="18"/>
      <c r="R57" s="235"/>
      <c r="S57" s="18"/>
      <c r="T57" s="19"/>
    </row>
    <row r="58" spans="1:20" ht="15" customHeight="1" x14ac:dyDescent="0.4">
      <c r="A58" s="343" t="s">
        <v>63</v>
      </c>
      <c r="B58" s="344"/>
      <c r="C58" s="344"/>
      <c r="D58" s="344"/>
      <c r="E58" s="344"/>
      <c r="F58" s="242"/>
      <c r="G58" s="297">
        <f t="shared" ref="G58:G89" si="27">H58-F58</f>
        <v>0</v>
      </c>
      <c r="H58" s="243"/>
      <c r="I58" s="244"/>
      <c r="J58" s="245"/>
      <c r="K58" s="245"/>
      <c r="L58" s="242"/>
      <c r="M58" s="246"/>
      <c r="O58" s="145">
        <f t="shared" si="25"/>
        <v>0</v>
      </c>
      <c r="P58" s="141">
        <f t="shared" si="26"/>
        <v>0</v>
      </c>
      <c r="Q58" s="18"/>
      <c r="R58" s="236"/>
      <c r="S58" s="18"/>
      <c r="T58" s="19"/>
    </row>
    <row r="59" spans="1:20" ht="15" customHeight="1" x14ac:dyDescent="0.4">
      <c r="A59" s="343" t="s">
        <v>6</v>
      </c>
      <c r="B59" s="344"/>
      <c r="C59" s="344"/>
      <c r="D59" s="344"/>
      <c r="E59" s="344"/>
      <c r="F59" s="167"/>
      <c r="G59" s="293">
        <f t="shared" si="27"/>
        <v>0</v>
      </c>
      <c r="H59" s="170"/>
      <c r="I59" s="165"/>
      <c r="J59" s="166"/>
      <c r="K59" s="166"/>
      <c r="L59" s="167"/>
      <c r="M59" s="168"/>
      <c r="O59" s="145">
        <f t="shared" si="25"/>
        <v>0</v>
      </c>
      <c r="P59" s="141">
        <f t="shared" si="26"/>
        <v>0</v>
      </c>
      <c r="Q59" s="18"/>
      <c r="R59" s="236"/>
      <c r="S59" s="18"/>
      <c r="T59" s="19"/>
    </row>
    <row r="60" spans="1:20" ht="15" customHeight="1" x14ac:dyDescent="0.4">
      <c r="A60" s="343" t="s">
        <v>4</v>
      </c>
      <c r="B60" s="344"/>
      <c r="C60" s="344"/>
      <c r="D60" s="344"/>
      <c r="E60" s="344"/>
      <c r="F60" s="167"/>
      <c r="G60" s="293">
        <f t="shared" si="27"/>
        <v>0</v>
      </c>
      <c r="H60" s="170"/>
      <c r="I60" s="165"/>
      <c r="J60" s="166"/>
      <c r="K60" s="166"/>
      <c r="L60" s="167"/>
      <c r="M60" s="168"/>
      <c r="O60" s="145">
        <f t="shared" si="25"/>
        <v>0</v>
      </c>
      <c r="P60" s="141">
        <f t="shared" si="26"/>
        <v>0</v>
      </c>
      <c r="Q60" s="18"/>
      <c r="R60" s="236"/>
      <c r="S60" s="18"/>
      <c r="T60" s="19"/>
    </row>
    <row r="61" spans="1:20" ht="15" customHeight="1" x14ac:dyDescent="0.4">
      <c r="A61" s="343" t="s">
        <v>12</v>
      </c>
      <c r="B61" s="344"/>
      <c r="C61" s="344"/>
      <c r="D61" s="344"/>
      <c r="E61" s="344"/>
      <c r="F61" s="167"/>
      <c r="G61" s="293">
        <f t="shared" si="27"/>
        <v>0</v>
      </c>
      <c r="H61" s="170"/>
      <c r="I61" s="165"/>
      <c r="J61" s="166"/>
      <c r="K61" s="166"/>
      <c r="L61" s="167"/>
      <c r="M61" s="168"/>
      <c r="O61" s="145">
        <f t="shared" si="25"/>
        <v>0</v>
      </c>
      <c r="P61" s="141">
        <f t="shared" si="26"/>
        <v>0</v>
      </c>
      <c r="Q61" s="18"/>
      <c r="R61" s="236"/>
      <c r="S61" s="18"/>
      <c r="T61" s="19"/>
    </row>
    <row r="62" spans="1:20" ht="15" customHeight="1" x14ac:dyDescent="0.4">
      <c r="A62" s="343" t="s">
        <v>3</v>
      </c>
      <c r="B62" s="344"/>
      <c r="C62" s="344"/>
      <c r="D62" s="344"/>
      <c r="E62" s="344"/>
      <c r="F62" s="167"/>
      <c r="G62" s="293">
        <f t="shared" si="27"/>
        <v>0</v>
      </c>
      <c r="H62" s="170"/>
      <c r="I62" s="165"/>
      <c r="J62" s="166"/>
      <c r="K62" s="166"/>
      <c r="L62" s="167"/>
      <c r="M62" s="168"/>
      <c r="O62" s="145">
        <f t="shared" si="25"/>
        <v>0</v>
      </c>
      <c r="P62" s="141">
        <f t="shared" si="26"/>
        <v>0</v>
      </c>
      <c r="Q62" s="18"/>
      <c r="R62" s="236"/>
      <c r="S62" s="18"/>
      <c r="T62" s="19"/>
    </row>
    <row r="63" spans="1:20" ht="15" customHeight="1" x14ac:dyDescent="0.4">
      <c r="A63" s="343" t="s">
        <v>7</v>
      </c>
      <c r="B63" s="344"/>
      <c r="C63" s="344"/>
      <c r="D63" s="344"/>
      <c r="E63" s="344"/>
      <c r="F63" s="167"/>
      <c r="G63" s="293">
        <f t="shared" si="27"/>
        <v>0</v>
      </c>
      <c r="H63" s="170"/>
      <c r="I63" s="165"/>
      <c r="J63" s="166"/>
      <c r="K63" s="166"/>
      <c r="L63" s="167"/>
      <c r="M63" s="168"/>
      <c r="O63" s="145">
        <f t="shared" si="25"/>
        <v>0</v>
      </c>
      <c r="P63" s="141">
        <f t="shared" si="26"/>
        <v>0</v>
      </c>
      <c r="Q63" s="18"/>
      <c r="R63" s="236"/>
      <c r="S63" s="18"/>
      <c r="T63" s="19"/>
    </row>
    <row r="64" spans="1:20" ht="15" customHeight="1" x14ac:dyDescent="0.4">
      <c r="A64" s="343" t="s">
        <v>8</v>
      </c>
      <c r="B64" s="344"/>
      <c r="C64" s="344"/>
      <c r="D64" s="344"/>
      <c r="E64" s="344"/>
      <c r="F64" s="167"/>
      <c r="G64" s="293">
        <f t="shared" si="27"/>
        <v>0</v>
      </c>
      <c r="H64" s="170"/>
      <c r="I64" s="165"/>
      <c r="J64" s="166"/>
      <c r="K64" s="166"/>
      <c r="L64" s="167"/>
      <c r="M64" s="168"/>
      <c r="O64" s="145">
        <f t="shared" si="25"/>
        <v>0</v>
      </c>
      <c r="P64" s="141">
        <f t="shared" si="26"/>
        <v>0</v>
      </c>
      <c r="Q64" s="18"/>
      <c r="R64" s="236"/>
      <c r="S64" s="18"/>
      <c r="T64" s="19"/>
    </row>
    <row r="65" spans="1:20" ht="15" customHeight="1" x14ac:dyDescent="0.4">
      <c r="A65" s="343" t="s">
        <v>9</v>
      </c>
      <c r="B65" s="344"/>
      <c r="C65" s="344"/>
      <c r="D65" s="344"/>
      <c r="E65" s="344"/>
      <c r="F65" s="167"/>
      <c r="G65" s="293">
        <f t="shared" si="27"/>
        <v>0</v>
      </c>
      <c r="H65" s="170"/>
      <c r="I65" s="165"/>
      <c r="J65" s="166"/>
      <c r="K65" s="166"/>
      <c r="L65" s="167"/>
      <c r="M65" s="168"/>
      <c r="O65" s="145">
        <f t="shared" si="25"/>
        <v>0</v>
      </c>
      <c r="P65" s="141">
        <f t="shared" si="26"/>
        <v>0</v>
      </c>
      <c r="Q65" s="18"/>
      <c r="R65" s="236"/>
      <c r="S65" s="18"/>
      <c r="T65" s="19"/>
    </row>
    <row r="66" spans="1:20" ht="15" customHeight="1" x14ac:dyDescent="0.4">
      <c r="A66" s="343" t="s">
        <v>1</v>
      </c>
      <c r="B66" s="344"/>
      <c r="C66" s="344"/>
      <c r="D66" s="344"/>
      <c r="E66" s="344"/>
      <c r="F66" s="167"/>
      <c r="G66" s="293">
        <f t="shared" si="27"/>
        <v>0</v>
      </c>
      <c r="H66" s="170"/>
      <c r="I66" s="165"/>
      <c r="J66" s="166"/>
      <c r="K66" s="166"/>
      <c r="L66" s="167"/>
      <c r="M66" s="168"/>
      <c r="O66" s="145">
        <f t="shared" si="25"/>
        <v>0</v>
      </c>
      <c r="P66" s="141">
        <f t="shared" si="26"/>
        <v>0</v>
      </c>
      <c r="Q66" s="18"/>
      <c r="R66" s="236"/>
      <c r="S66" s="18"/>
      <c r="T66" s="19"/>
    </row>
    <row r="67" spans="1:20" ht="15" customHeight="1" x14ac:dyDescent="0.4">
      <c r="A67" s="343"/>
      <c r="B67" s="344"/>
      <c r="C67" s="344"/>
      <c r="D67" s="344"/>
      <c r="E67" s="344"/>
      <c r="F67" s="167"/>
      <c r="G67" s="293">
        <f t="shared" si="27"/>
        <v>0</v>
      </c>
      <c r="H67" s="170"/>
      <c r="I67" s="165"/>
      <c r="J67" s="166"/>
      <c r="K67" s="166"/>
      <c r="L67" s="167"/>
      <c r="M67" s="168"/>
      <c r="O67" s="145">
        <f t="shared" si="25"/>
        <v>0</v>
      </c>
      <c r="P67" s="141">
        <f t="shared" si="26"/>
        <v>0</v>
      </c>
      <c r="Q67" s="18"/>
      <c r="R67" s="236"/>
      <c r="S67" s="18"/>
      <c r="T67" s="19"/>
    </row>
    <row r="68" spans="1:20" ht="15" customHeight="1" x14ac:dyDescent="0.4">
      <c r="A68" s="343"/>
      <c r="B68" s="344"/>
      <c r="C68" s="344"/>
      <c r="D68" s="344"/>
      <c r="E68" s="344"/>
      <c r="F68" s="167"/>
      <c r="G68" s="293">
        <f t="shared" si="27"/>
        <v>0</v>
      </c>
      <c r="H68" s="170"/>
      <c r="I68" s="165"/>
      <c r="J68" s="166"/>
      <c r="K68" s="166"/>
      <c r="L68" s="167"/>
      <c r="M68" s="168"/>
      <c r="O68" s="145">
        <f t="shared" si="25"/>
        <v>0</v>
      </c>
      <c r="P68" s="141">
        <f t="shared" si="26"/>
        <v>0</v>
      </c>
      <c r="Q68" s="18"/>
      <c r="R68" s="236"/>
      <c r="S68" s="18"/>
      <c r="T68" s="19"/>
    </row>
    <row r="69" spans="1:20" ht="15" customHeight="1" x14ac:dyDescent="0.4">
      <c r="A69" s="343"/>
      <c r="B69" s="344"/>
      <c r="C69" s="344"/>
      <c r="D69" s="344"/>
      <c r="E69" s="344"/>
      <c r="F69" s="167"/>
      <c r="G69" s="293">
        <f t="shared" si="27"/>
        <v>0</v>
      </c>
      <c r="H69" s="170"/>
      <c r="I69" s="165"/>
      <c r="J69" s="166"/>
      <c r="K69" s="166"/>
      <c r="L69" s="167"/>
      <c r="M69" s="168"/>
      <c r="O69" s="145">
        <f t="shared" si="25"/>
        <v>0</v>
      </c>
      <c r="P69" s="141">
        <f t="shared" si="26"/>
        <v>0</v>
      </c>
      <c r="Q69" s="18"/>
      <c r="R69" s="236"/>
      <c r="S69" s="18"/>
      <c r="T69" s="19"/>
    </row>
    <row r="70" spans="1:20" ht="15" customHeight="1" x14ac:dyDescent="0.4">
      <c r="A70" s="343"/>
      <c r="B70" s="344"/>
      <c r="C70" s="344"/>
      <c r="D70" s="344"/>
      <c r="E70" s="344"/>
      <c r="F70" s="167"/>
      <c r="G70" s="293">
        <f t="shared" si="27"/>
        <v>0</v>
      </c>
      <c r="H70" s="170"/>
      <c r="I70" s="165"/>
      <c r="J70" s="166"/>
      <c r="K70" s="166"/>
      <c r="L70" s="167"/>
      <c r="M70" s="168"/>
      <c r="O70" s="145">
        <f t="shared" si="25"/>
        <v>0</v>
      </c>
      <c r="P70" s="141">
        <f t="shared" si="26"/>
        <v>0</v>
      </c>
      <c r="Q70" s="18"/>
      <c r="R70" s="236"/>
      <c r="S70" s="18"/>
      <c r="T70" s="19"/>
    </row>
    <row r="71" spans="1:20" ht="15" customHeight="1" x14ac:dyDescent="0.4">
      <c r="A71" s="343"/>
      <c r="B71" s="344"/>
      <c r="C71" s="344"/>
      <c r="D71" s="344"/>
      <c r="E71" s="344"/>
      <c r="F71" s="167"/>
      <c r="G71" s="293">
        <f t="shared" si="27"/>
        <v>0</v>
      </c>
      <c r="H71" s="170"/>
      <c r="I71" s="165"/>
      <c r="J71" s="166"/>
      <c r="K71" s="166"/>
      <c r="L71" s="167"/>
      <c r="M71" s="168"/>
      <c r="O71" s="145">
        <f t="shared" si="25"/>
        <v>0</v>
      </c>
      <c r="P71" s="141">
        <f t="shared" si="26"/>
        <v>0</v>
      </c>
      <c r="Q71" s="18"/>
      <c r="R71" s="236"/>
      <c r="S71" s="18"/>
      <c r="T71" s="19"/>
    </row>
    <row r="72" spans="1:20" ht="15" customHeight="1" x14ac:dyDescent="0.4">
      <c r="A72" s="343"/>
      <c r="B72" s="344"/>
      <c r="C72" s="344"/>
      <c r="D72" s="344"/>
      <c r="E72" s="344"/>
      <c r="F72" s="167"/>
      <c r="G72" s="293">
        <f t="shared" si="27"/>
        <v>0</v>
      </c>
      <c r="H72" s="170"/>
      <c r="I72" s="165"/>
      <c r="J72" s="166"/>
      <c r="K72" s="166"/>
      <c r="L72" s="167"/>
      <c r="M72" s="168"/>
      <c r="O72" s="145">
        <f t="shared" si="25"/>
        <v>0</v>
      </c>
      <c r="P72" s="141">
        <f t="shared" si="26"/>
        <v>0</v>
      </c>
      <c r="Q72" s="18"/>
      <c r="R72" s="236"/>
      <c r="S72" s="18"/>
      <c r="T72" s="19"/>
    </row>
    <row r="73" spans="1:20" ht="15" customHeight="1" x14ac:dyDescent="0.4">
      <c r="A73" s="343"/>
      <c r="B73" s="344"/>
      <c r="C73" s="344"/>
      <c r="D73" s="344"/>
      <c r="E73" s="344"/>
      <c r="F73" s="167"/>
      <c r="G73" s="293">
        <f t="shared" si="27"/>
        <v>0</v>
      </c>
      <c r="H73" s="170"/>
      <c r="I73" s="165"/>
      <c r="J73" s="166"/>
      <c r="K73" s="166"/>
      <c r="L73" s="167"/>
      <c r="M73" s="168"/>
      <c r="O73" s="145">
        <f t="shared" si="25"/>
        <v>0</v>
      </c>
      <c r="P73" s="141">
        <f t="shared" si="26"/>
        <v>0</v>
      </c>
      <c r="Q73" s="18"/>
      <c r="R73" s="236"/>
      <c r="S73" s="18"/>
      <c r="T73" s="19"/>
    </row>
    <row r="74" spans="1:20" ht="15" customHeight="1" x14ac:dyDescent="0.4">
      <c r="A74" s="343"/>
      <c r="B74" s="344"/>
      <c r="C74" s="344"/>
      <c r="D74" s="344"/>
      <c r="E74" s="344"/>
      <c r="F74" s="167"/>
      <c r="G74" s="293">
        <f t="shared" si="27"/>
        <v>0</v>
      </c>
      <c r="H74" s="170"/>
      <c r="I74" s="165"/>
      <c r="J74" s="166"/>
      <c r="K74" s="166"/>
      <c r="L74" s="167"/>
      <c r="M74" s="168"/>
      <c r="O74" s="145">
        <f t="shared" si="25"/>
        <v>0</v>
      </c>
      <c r="P74" s="141">
        <f t="shared" si="26"/>
        <v>0</v>
      </c>
      <c r="Q74" s="18"/>
      <c r="R74" s="236"/>
      <c r="S74" s="18"/>
      <c r="T74" s="19"/>
    </row>
    <row r="75" spans="1:20" ht="15" customHeight="1" x14ac:dyDescent="0.4">
      <c r="A75" s="343"/>
      <c r="B75" s="344"/>
      <c r="C75" s="344"/>
      <c r="D75" s="344"/>
      <c r="E75" s="344"/>
      <c r="F75" s="167"/>
      <c r="G75" s="293">
        <f t="shared" si="27"/>
        <v>0</v>
      </c>
      <c r="H75" s="170"/>
      <c r="I75" s="165"/>
      <c r="J75" s="166"/>
      <c r="K75" s="166"/>
      <c r="L75" s="167"/>
      <c r="M75" s="168"/>
      <c r="O75" s="145">
        <f t="shared" si="25"/>
        <v>0</v>
      </c>
      <c r="P75" s="141">
        <f t="shared" si="26"/>
        <v>0</v>
      </c>
      <c r="Q75" s="18"/>
      <c r="R75" s="236"/>
      <c r="S75" s="18"/>
      <c r="T75" s="19"/>
    </row>
    <row r="76" spans="1:20" ht="15" customHeight="1" x14ac:dyDescent="0.4">
      <c r="A76" s="343"/>
      <c r="B76" s="344"/>
      <c r="C76" s="344"/>
      <c r="D76" s="344"/>
      <c r="E76" s="344"/>
      <c r="F76" s="167"/>
      <c r="G76" s="293">
        <f t="shared" si="27"/>
        <v>0</v>
      </c>
      <c r="H76" s="170"/>
      <c r="I76" s="165"/>
      <c r="J76" s="166"/>
      <c r="K76" s="166"/>
      <c r="L76" s="167"/>
      <c r="M76" s="168"/>
      <c r="O76" s="145">
        <f t="shared" si="25"/>
        <v>0</v>
      </c>
      <c r="P76" s="141">
        <f t="shared" si="26"/>
        <v>0</v>
      </c>
      <c r="Q76" s="18"/>
      <c r="R76" s="236"/>
      <c r="S76" s="18"/>
      <c r="T76" s="19"/>
    </row>
    <row r="77" spans="1:20" ht="15" customHeight="1" x14ac:dyDescent="0.4">
      <c r="A77" s="343"/>
      <c r="B77" s="344"/>
      <c r="C77" s="344"/>
      <c r="D77" s="344"/>
      <c r="E77" s="344"/>
      <c r="F77" s="167"/>
      <c r="G77" s="293">
        <f t="shared" si="27"/>
        <v>0</v>
      </c>
      <c r="H77" s="170"/>
      <c r="I77" s="165"/>
      <c r="J77" s="166"/>
      <c r="K77" s="166"/>
      <c r="L77" s="167"/>
      <c r="M77" s="168"/>
      <c r="O77" s="145">
        <f t="shared" si="25"/>
        <v>0</v>
      </c>
      <c r="P77" s="141">
        <f t="shared" si="26"/>
        <v>0</v>
      </c>
      <c r="Q77" s="18"/>
      <c r="R77" s="236"/>
      <c r="S77" s="18"/>
      <c r="T77" s="19"/>
    </row>
    <row r="78" spans="1:20" ht="15" customHeight="1" x14ac:dyDescent="0.4">
      <c r="A78" s="343"/>
      <c r="B78" s="344"/>
      <c r="C78" s="344"/>
      <c r="D78" s="344"/>
      <c r="E78" s="344"/>
      <c r="F78" s="167"/>
      <c r="G78" s="293">
        <f t="shared" si="27"/>
        <v>0</v>
      </c>
      <c r="H78" s="170"/>
      <c r="I78" s="165"/>
      <c r="J78" s="166"/>
      <c r="K78" s="166"/>
      <c r="L78" s="167"/>
      <c r="M78" s="168"/>
      <c r="O78" s="145">
        <f t="shared" si="25"/>
        <v>0</v>
      </c>
      <c r="P78" s="141">
        <f t="shared" si="26"/>
        <v>0</v>
      </c>
      <c r="R78" s="236"/>
    </row>
    <row r="79" spans="1:20" ht="15" customHeight="1" x14ac:dyDescent="0.4">
      <c r="A79" s="343"/>
      <c r="B79" s="344"/>
      <c r="C79" s="344"/>
      <c r="D79" s="344"/>
      <c r="E79" s="344"/>
      <c r="F79" s="167"/>
      <c r="G79" s="293">
        <f t="shared" si="27"/>
        <v>0</v>
      </c>
      <c r="H79" s="170"/>
      <c r="I79" s="165"/>
      <c r="J79" s="166"/>
      <c r="K79" s="166"/>
      <c r="L79" s="167"/>
      <c r="M79" s="168"/>
      <c r="O79" s="145">
        <f t="shared" si="25"/>
        <v>0</v>
      </c>
      <c r="P79" s="141">
        <f t="shared" si="26"/>
        <v>0</v>
      </c>
      <c r="R79" s="236"/>
    </row>
    <row r="80" spans="1:20" ht="15" customHeight="1" x14ac:dyDescent="0.4">
      <c r="A80" s="343"/>
      <c r="B80" s="344"/>
      <c r="C80" s="344"/>
      <c r="D80" s="344"/>
      <c r="E80" s="344"/>
      <c r="F80" s="167"/>
      <c r="G80" s="293">
        <f t="shared" si="27"/>
        <v>0</v>
      </c>
      <c r="H80" s="170"/>
      <c r="I80" s="165"/>
      <c r="J80" s="166"/>
      <c r="K80" s="166"/>
      <c r="L80" s="167"/>
      <c r="M80" s="168"/>
      <c r="O80" s="145">
        <f t="shared" si="25"/>
        <v>0</v>
      </c>
      <c r="P80" s="141">
        <f t="shared" si="26"/>
        <v>0</v>
      </c>
      <c r="R80" s="236"/>
    </row>
    <row r="81" spans="1:18" ht="15" customHeight="1" x14ac:dyDescent="0.4">
      <c r="A81" s="343"/>
      <c r="B81" s="344"/>
      <c r="C81" s="344"/>
      <c r="D81" s="344"/>
      <c r="E81" s="344"/>
      <c r="F81" s="167"/>
      <c r="G81" s="293">
        <f t="shared" si="27"/>
        <v>0</v>
      </c>
      <c r="H81" s="170"/>
      <c r="I81" s="165"/>
      <c r="J81" s="166"/>
      <c r="K81" s="166"/>
      <c r="L81" s="167"/>
      <c r="M81" s="168"/>
      <c r="O81" s="145">
        <f t="shared" si="25"/>
        <v>0</v>
      </c>
      <c r="P81" s="141">
        <f t="shared" si="26"/>
        <v>0</v>
      </c>
      <c r="R81" s="236"/>
    </row>
    <row r="82" spans="1:18" ht="15" customHeight="1" x14ac:dyDescent="0.4">
      <c r="A82" s="240"/>
      <c r="B82" s="241"/>
      <c r="C82" s="241"/>
      <c r="D82" s="241"/>
      <c r="E82" s="241"/>
      <c r="F82" s="167"/>
      <c r="G82" s="293">
        <f t="shared" si="27"/>
        <v>0</v>
      </c>
      <c r="H82" s="170"/>
      <c r="I82" s="165"/>
      <c r="J82" s="166"/>
      <c r="K82" s="166"/>
      <c r="L82" s="167"/>
      <c r="M82" s="168"/>
      <c r="O82" s="145">
        <f t="shared" ref="O82:O83" si="28">SUM(I82:M82)</f>
        <v>0</v>
      </c>
      <c r="P82" s="141">
        <f t="shared" ref="P82:P83" si="29">H82-O82</f>
        <v>0</v>
      </c>
      <c r="R82" s="236"/>
    </row>
    <row r="83" spans="1:18" ht="15" customHeight="1" x14ac:dyDescent="0.4">
      <c r="A83" s="240"/>
      <c r="B83" s="241"/>
      <c r="C83" s="241"/>
      <c r="D83" s="241"/>
      <c r="E83" s="241"/>
      <c r="F83" s="167"/>
      <c r="G83" s="293">
        <f t="shared" si="27"/>
        <v>0</v>
      </c>
      <c r="H83" s="170"/>
      <c r="I83" s="165"/>
      <c r="J83" s="166"/>
      <c r="K83" s="166"/>
      <c r="L83" s="167"/>
      <c r="M83" s="168"/>
      <c r="O83" s="145">
        <f t="shared" si="28"/>
        <v>0</v>
      </c>
      <c r="P83" s="141">
        <f t="shared" si="29"/>
        <v>0</v>
      </c>
      <c r="R83" s="236"/>
    </row>
    <row r="84" spans="1:18" ht="15" customHeight="1" x14ac:dyDescent="0.4">
      <c r="A84" s="357" t="s">
        <v>38</v>
      </c>
      <c r="B84" s="358"/>
      <c r="C84" s="358"/>
      <c r="D84" s="358"/>
      <c r="E84" s="359"/>
      <c r="F84" s="299">
        <f>SUM(F58:F83)</f>
        <v>0</v>
      </c>
      <c r="G84" s="298">
        <f t="shared" ref="G84:M84" si="30">SUM(G58:G83)</f>
        <v>0</v>
      </c>
      <c r="H84" s="300">
        <f t="shared" si="30"/>
        <v>0</v>
      </c>
      <c r="I84" s="301">
        <f t="shared" si="30"/>
        <v>0</v>
      </c>
      <c r="J84" s="298">
        <f t="shared" si="30"/>
        <v>0</v>
      </c>
      <c r="K84" s="298">
        <f t="shared" si="30"/>
        <v>0</v>
      </c>
      <c r="L84" s="299">
        <f t="shared" si="30"/>
        <v>0</v>
      </c>
      <c r="M84" s="302">
        <f t="shared" si="30"/>
        <v>0</v>
      </c>
      <c r="O84" s="145">
        <v>0</v>
      </c>
      <c r="P84" s="141">
        <v>0</v>
      </c>
      <c r="R84" s="236"/>
    </row>
    <row r="85" spans="1:18" ht="15" customHeight="1" x14ac:dyDescent="0.4">
      <c r="A85" s="256"/>
      <c r="B85" s="257"/>
      <c r="C85" s="257"/>
      <c r="D85" s="257"/>
      <c r="E85" s="257"/>
      <c r="F85" s="258"/>
      <c r="G85" s="261"/>
      <c r="H85" s="259"/>
      <c r="I85" s="260"/>
      <c r="J85" s="261"/>
      <c r="K85" s="261"/>
      <c r="L85" s="258"/>
      <c r="M85" s="262"/>
      <c r="O85" s="145">
        <v>0</v>
      </c>
      <c r="P85" s="141">
        <v>0</v>
      </c>
      <c r="R85" s="236"/>
    </row>
    <row r="86" spans="1:18" ht="15" customHeight="1" x14ac:dyDescent="0.4">
      <c r="A86" s="263" t="s">
        <v>116</v>
      </c>
      <c r="B86" s="257"/>
      <c r="C86" s="257"/>
      <c r="D86" s="257"/>
      <c r="E86" s="257"/>
      <c r="F86" s="258"/>
      <c r="G86" s="261"/>
      <c r="H86" s="259"/>
      <c r="I86" s="260"/>
      <c r="J86" s="261"/>
      <c r="K86" s="261"/>
      <c r="L86" s="258"/>
      <c r="M86" s="262"/>
      <c r="O86" s="145">
        <v>0</v>
      </c>
      <c r="P86" s="141">
        <v>0</v>
      </c>
      <c r="R86" s="236"/>
    </row>
    <row r="87" spans="1:18" ht="15" customHeight="1" x14ac:dyDescent="0.4">
      <c r="A87" s="256" t="s">
        <v>139</v>
      </c>
      <c r="B87" s="241"/>
      <c r="C87" s="241"/>
      <c r="D87" s="241"/>
      <c r="E87" s="241"/>
      <c r="F87" s="242"/>
      <c r="G87" s="297">
        <f t="shared" si="27"/>
        <v>0</v>
      </c>
      <c r="H87" s="243"/>
      <c r="I87" s="244"/>
      <c r="J87" s="245"/>
      <c r="K87" s="245"/>
      <c r="L87" s="242"/>
      <c r="M87" s="246"/>
      <c r="O87" s="145">
        <f t="shared" ref="O87:O90" si="31">SUM(I87:M87)</f>
        <v>0</v>
      </c>
      <c r="P87" s="141">
        <f t="shared" ref="P87:P90" si="32">H87-O87</f>
        <v>0</v>
      </c>
      <c r="R87" s="236"/>
    </row>
    <row r="88" spans="1:18" ht="15" customHeight="1" x14ac:dyDescent="0.4">
      <c r="A88" s="256" t="s">
        <v>111</v>
      </c>
      <c r="B88" s="241"/>
      <c r="C88" s="241"/>
      <c r="D88" s="241"/>
      <c r="E88" s="241"/>
      <c r="F88" s="167"/>
      <c r="G88" s="293">
        <f t="shared" ref="G88" si="33">H88-F88</f>
        <v>0</v>
      </c>
      <c r="H88" s="170"/>
      <c r="I88" s="165"/>
      <c r="J88" s="166"/>
      <c r="K88" s="166"/>
      <c r="L88" s="167"/>
      <c r="M88" s="168"/>
      <c r="O88" s="145">
        <f t="shared" ref="O88" si="34">SUM(I88:M88)</f>
        <v>0</v>
      </c>
      <c r="P88" s="141">
        <f t="shared" ref="P88" si="35">H88-O88</f>
        <v>0</v>
      </c>
      <c r="R88" s="236"/>
    </row>
    <row r="89" spans="1:18" ht="15" customHeight="1" x14ac:dyDescent="0.4">
      <c r="A89" s="256" t="s">
        <v>140</v>
      </c>
      <c r="B89" s="241"/>
      <c r="C89" s="241"/>
      <c r="D89" s="241"/>
      <c r="E89" s="241"/>
      <c r="F89" s="167"/>
      <c r="G89" s="293">
        <f t="shared" si="27"/>
        <v>0</v>
      </c>
      <c r="H89" s="170"/>
      <c r="I89" s="165"/>
      <c r="J89" s="166"/>
      <c r="K89" s="166"/>
      <c r="L89" s="167"/>
      <c r="M89" s="168"/>
      <c r="O89" s="145">
        <f t="shared" si="31"/>
        <v>0</v>
      </c>
      <c r="P89" s="141">
        <f t="shared" si="32"/>
        <v>0</v>
      </c>
      <c r="R89" s="236"/>
    </row>
    <row r="90" spans="1:18" ht="15" customHeight="1" x14ac:dyDescent="0.4">
      <c r="A90" s="357" t="s">
        <v>117</v>
      </c>
      <c r="B90" s="358"/>
      <c r="C90" s="358"/>
      <c r="D90" s="358"/>
      <c r="E90" s="359"/>
      <c r="F90" s="299">
        <f>SUM(F87:F89)</f>
        <v>0</v>
      </c>
      <c r="G90" s="298">
        <f>SUM(G87:G89)</f>
        <v>0</v>
      </c>
      <c r="H90" s="300">
        <f>SUM(H87:H89)</f>
        <v>0</v>
      </c>
      <c r="I90" s="301">
        <f t="shared" ref="I90:M90" si="36">SUM(I87:I89)</f>
        <v>0</v>
      </c>
      <c r="J90" s="298">
        <f t="shared" si="36"/>
        <v>0</v>
      </c>
      <c r="K90" s="298">
        <f t="shared" si="36"/>
        <v>0</v>
      </c>
      <c r="L90" s="299">
        <f t="shared" si="36"/>
        <v>0</v>
      </c>
      <c r="M90" s="302">
        <f t="shared" si="36"/>
        <v>0</v>
      </c>
      <c r="O90" s="145">
        <f t="shared" si="31"/>
        <v>0</v>
      </c>
      <c r="P90" s="141">
        <f t="shared" si="32"/>
        <v>0</v>
      </c>
      <c r="R90" s="236"/>
    </row>
    <row r="91" spans="1:18" ht="15" customHeight="1" thickBot="1" x14ac:dyDescent="0.45">
      <c r="A91" s="355"/>
      <c r="B91" s="356"/>
      <c r="C91" s="356"/>
      <c r="D91" s="356"/>
      <c r="E91" s="356"/>
      <c r="F91" s="258"/>
      <c r="G91" s="261"/>
      <c r="H91" s="259"/>
      <c r="I91" s="260"/>
      <c r="J91" s="261"/>
      <c r="K91" s="261"/>
      <c r="L91" s="258"/>
      <c r="M91" s="262"/>
      <c r="O91" s="145">
        <f t="shared" si="25"/>
        <v>0</v>
      </c>
      <c r="P91" s="141">
        <f t="shared" si="26"/>
        <v>0</v>
      </c>
      <c r="R91" s="236"/>
    </row>
    <row r="92" spans="1:18" customFormat="1" ht="18" customHeight="1" thickBot="1" x14ac:dyDescent="0.45">
      <c r="A92" s="62" t="s">
        <v>123</v>
      </c>
      <c r="B92" s="34"/>
      <c r="C92" s="35"/>
      <c r="D92" s="338"/>
      <c r="E92" s="338"/>
      <c r="F92" s="149">
        <f>F84+F90</f>
        <v>0</v>
      </c>
      <c r="G92" s="149">
        <f>G84+G90</f>
        <v>0</v>
      </c>
      <c r="H92" s="171">
        <f>H84+H90</f>
        <v>0</v>
      </c>
      <c r="I92" s="148">
        <f t="shared" ref="I92:M92" si="37">I84+I90</f>
        <v>0</v>
      </c>
      <c r="J92" s="149">
        <f>J84+J90</f>
        <v>0</v>
      </c>
      <c r="K92" s="149">
        <f t="shared" si="37"/>
        <v>0</v>
      </c>
      <c r="L92" s="149">
        <f t="shared" si="37"/>
        <v>0</v>
      </c>
      <c r="M92" s="150">
        <f t="shared" si="37"/>
        <v>0</v>
      </c>
      <c r="O92" s="151">
        <f>SUM(O57:O91)</f>
        <v>0</v>
      </c>
      <c r="P92" s="152">
        <f>SUM(P57:P91)</f>
        <v>0</v>
      </c>
      <c r="R92" s="229"/>
    </row>
    <row r="93" spans="1:18" ht="18" customHeight="1" thickBot="1" x14ac:dyDescent="0.45">
      <c r="A93" s="25"/>
      <c r="B93" s="25"/>
      <c r="C93" s="26"/>
      <c r="D93" s="26"/>
      <c r="E93" s="27"/>
      <c r="F93" s="27"/>
      <c r="G93" s="27"/>
      <c r="H93" s="28"/>
      <c r="I93" s="12"/>
      <c r="J93" s="12"/>
      <c r="K93" s="12"/>
      <c r="L93" s="12"/>
      <c r="M93" s="12"/>
      <c r="O93" s="12"/>
      <c r="P93" s="12"/>
      <c r="R93" s="237"/>
    </row>
    <row r="94" spans="1:18" ht="15.4" thickBot="1" x14ac:dyDescent="0.45">
      <c r="A94" s="336" t="s">
        <v>137</v>
      </c>
      <c r="B94" s="337"/>
      <c r="C94" s="337"/>
      <c r="D94" s="337"/>
      <c r="E94" s="337"/>
      <c r="F94" s="43">
        <f>F53+F92</f>
        <v>0</v>
      </c>
      <c r="G94" s="43">
        <f t="shared" ref="G94:M94" si="38">G53+G92</f>
        <v>0</v>
      </c>
      <c r="H94" s="173">
        <f t="shared" si="38"/>
        <v>0</v>
      </c>
      <c r="I94" s="48">
        <f t="shared" si="38"/>
        <v>0</v>
      </c>
      <c r="J94" s="43">
        <f t="shared" si="38"/>
        <v>0</v>
      </c>
      <c r="K94" s="43">
        <f t="shared" si="38"/>
        <v>0</v>
      </c>
      <c r="L94" s="43">
        <f t="shared" si="38"/>
        <v>0</v>
      </c>
      <c r="M94" s="61">
        <f t="shared" si="38"/>
        <v>0</v>
      </c>
      <c r="O94" s="66">
        <f>SUM(I94:M94)</f>
        <v>0</v>
      </c>
      <c r="P94" s="61">
        <f>H94-O94</f>
        <v>0</v>
      </c>
      <c r="R94" s="232"/>
    </row>
    <row r="95" spans="1:18" ht="18" customHeight="1" thickBot="1" x14ac:dyDescent="0.45">
      <c r="A95" s="25"/>
      <c r="B95" s="25"/>
      <c r="C95" s="26"/>
      <c r="D95" s="26"/>
      <c r="E95" s="27"/>
      <c r="F95" s="27"/>
      <c r="G95" s="27"/>
      <c r="H95" s="28"/>
      <c r="I95" s="12"/>
      <c r="J95" s="12"/>
      <c r="K95" s="12"/>
      <c r="L95" s="12"/>
      <c r="M95" s="12"/>
      <c r="O95" s="12"/>
      <c r="P95" s="12"/>
      <c r="R95" s="237"/>
    </row>
    <row r="96" spans="1:18" customFormat="1" ht="18" customHeight="1" thickBot="1" x14ac:dyDescent="0.45">
      <c r="A96" s="115" t="s">
        <v>141</v>
      </c>
      <c r="B96" s="247"/>
      <c r="C96" s="248"/>
      <c r="D96" s="247"/>
      <c r="E96" s="304" t="str">
        <f>IF(H96="","%",(H96/H94))</f>
        <v>%</v>
      </c>
      <c r="F96" s="117"/>
      <c r="G96" s="303">
        <f t="shared" ref="G96" si="39">H96-F96</f>
        <v>0</v>
      </c>
      <c r="H96" s="174"/>
      <c r="I96" s="116"/>
      <c r="J96" s="117"/>
      <c r="K96" s="117"/>
      <c r="L96" s="117"/>
      <c r="M96" s="118"/>
      <c r="O96" s="67">
        <f>SUM(I96:M96)</f>
        <v>0</v>
      </c>
      <c r="P96" s="63">
        <f>H96-O96</f>
        <v>0</v>
      </c>
      <c r="R96" s="232"/>
    </row>
    <row r="97" spans="1:18" customFormat="1" ht="18" customHeight="1" thickBot="1" x14ac:dyDescent="0.45">
      <c r="A97" s="58"/>
      <c r="B97" s="58"/>
      <c r="C97" s="218"/>
      <c r="D97" s="58"/>
      <c r="E97" s="183"/>
      <c r="F97" s="225"/>
      <c r="G97" s="225"/>
      <c r="H97" s="226"/>
      <c r="I97" s="225"/>
      <c r="J97" s="225"/>
      <c r="K97" s="225"/>
      <c r="L97" s="225"/>
      <c r="M97" s="225"/>
      <c r="O97" s="225"/>
      <c r="P97" s="225"/>
      <c r="R97" s="229"/>
    </row>
    <row r="98" spans="1:18" ht="15.4" thickBot="1" x14ac:dyDescent="0.45">
      <c r="A98" s="336" t="s">
        <v>11</v>
      </c>
      <c r="B98" s="337"/>
      <c r="C98" s="337"/>
      <c r="D98" s="337"/>
      <c r="E98" s="337"/>
      <c r="F98" s="43">
        <f t="shared" ref="F98:G98" si="40">F94+F96</f>
        <v>0</v>
      </c>
      <c r="G98" s="43">
        <f t="shared" si="40"/>
        <v>0</v>
      </c>
      <c r="H98" s="173">
        <f>H94+H96</f>
        <v>0</v>
      </c>
      <c r="I98" s="48">
        <f t="shared" ref="I98:M98" si="41">I94+I96</f>
        <v>0</v>
      </c>
      <c r="J98" s="43">
        <f t="shared" ref="J98:K98" si="42">J94+J96</f>
        <v>0</v>
      </c>
      <c r="K98" s="43">
        <f t="shared" si="42"/>
        <v>0</v>
      </c>
      <c r="L98" s="43">
        <f t="shared" si="41"/>
        <v>0</v>
      </c>
      <c r="M98" s="61">
        <f t="shared" si="41"/>
        <v>0</v>
      </c>
      <c r="O98" s="66">
        <f>SUM(I98:M98)</f>
        <v>0</v>
      </c>
      <c r="P98" s="61">
        <f>H98-O98</f>
        <v>0</v>
      </c>
      <c r="R98" s="232"/>
    </row>
    <row r="99" spans="1:18" x14ac:dyDescent="0.4">
      <c r="A99" s="13"/>
      <c r="B99" s="13"/>
      <c r="C99" s="13"/>
      <c r="D99" s="13"/>
      <c r="E99" s="13"/>
      <c r="F99" s="13"/>
      <c r="G99" s="13"/>
      <c r="H99" s="14"/>
      <c r="I99" s="14"/>
      <c r="J99" s="14"/>
      <c r="K99" s="14"/>
      <c r="L99" s="14"/>
      <c r="M99" s="14"/>
      <c r="O99" s="14"/>
      <c r="P99" s="14"/>
      <c r="R99" s="14"/>
    </row>
    <row r="100" spans="1:18" x14ac:dyDescent="0.4">
      <c r="A100" s="32" t="s">
        <v>29</v>
      </c>
    </row>
    <row r="101" spans="1:18" x14ac:dyDescent="0.4">
      <c r="A101" s="1" t="s">
        <v>114</v>
      </c>
    </row>
    <row r="102" spans="1:18" x14ac:dyDescent="0.4">
      <c r="A102" s="1" t="s">
        <v>115</v>
      </c>
    </row>
    <row r="112" spans="1:18" x14ac:dyDescent="0.4">
      <c r="I112" s="2"/>
      <c r="J112" s="2"/>
      <c r="K112" s="2"/>
      <c r="L112" s="2"/>
      <c r="M112" s="2"/>
      <c r="O112" s="2"/>
      <c r="P112" s="2"/>
      <c r="R112" s="2"/>
    </row>
    <row r="125" spans="9:18" x14ac:dyDescent="0.4">
      <c r="I125" s="16"/>
      <c r="J125" s="16"/>
      <c r="K125" s="16"/>
      <c r="L125" s="16"/>
      <c r="M125" s="16"/>
      <c r="O125" s="16"/>
      <c r="P125" s="16"/>
      <c r="R125" s="16"/>
    </row>
    <row r="126" spans="9:18" x14ac:dyDescent="0.4">
      <c r="I126" s="16"/>
      <c r="J126" s="16"/>
      <c r="K126" s="16"/>
      <c r="L126" s="16"/>
      <c r="M126" s="16"/>
      <c r="O126" s="16"/>
      <c r="P126" s="16"/>
      <c r="R126" s="16"/>
    </row>
    <row r="130" spans="9:18" x14ac:dyDescent="0.4">
      <c r="I130" s="2"/>
      <c r="J130" s="2"/>
      <c r="K130" s="2"/>
      <c r="L130" s="2"/>
      <c r="M130" s="2"/>
      <c r="O130" s="2"/>
      <c r="P130" s="2"/>
      <c r="R130" s="2"/>
    </row>
  </sheetData>
  <sheetProtection algorithmName="SHA-512" hashValue="96QPM96GfDpAO166/PdEHZc+LF+R5p27iBC3RB49Mda36WGHoCFa+fkVBQvAQ+EWPyENpmz/6d+OHe8VloRe7g==" saltValue="nlesF+rEh21xchWEjlwr8g==" spinCount="100000" sheet="1" objects="1" scenarios="1"/>
  <mergeCells count="51">
    <mergeCell ref="A68:E68"/>
    <mergeCell ref="A91:E91"/>
    <mergeCell ref="A90:E90"/>
    <mergeCell ref="A84:E84"/>
    <mergeCell ref="A78:E78"/>
    <mergeCell ref="A79:E79"/>
    <mergeCell ref="A80:E80"/>
    <mergeCell ref="A81:E81"/>
    <mergeCell ref="O13:P13"/>
    <mergeCell ref="J10:K10"/>
    <mergeCell ref="L10:M10"/>
    <mergeCell ref="B12:M12"/>
    <mergeCell ref="A77:E77"/>
    <mergeCell ref="A72:E72"/>
    <mergeCell ref="A73:E73"/>
    <mergeCell ref="A74:E74"/>
    <mergeCell ref="A75:E75"/>
    <mergeCell ref="A56:E56"/>
    <mergeCell ref="B11:M11"/>
    <mergeCell ref="A76:E76"/>
    <mergeCell ref="A70:E70"/>
    <mergeCell ref="A69:E69"/>
    <mergeCell ref="A66:E66"/>
    <mergeCell ref="A67:E67"/>
    <mergeCell ref="A98:E98"/>
    <mergeCell ref="D92:E92"/>
    <mergeCell ref="A94:E94"/>
    <mergeCell ref="O15:P15"/>
    <mergeCell ref="A57:E57"/>
    <mergeCell ref="A58:E58"/>
    <mergeCell ref="A59:E59"/>
    <mergeCell ref="A60:E60"/>
    <mergeCell ref="D53:E53"/>
    <mergeCell ref="A39:D39"/>
    <mergeCell ref="A61:E61"/>
    <mergeCell ref="A71:E71"/>
    <mergeCell ref="A62:E62"/>
    <mergeCell ref="A63:E63"/>
    <mergeCell ref="A64:E64"/>
    <mergeCell ref="A65:E65"/>
    <mergeCell ref="A1:M1"/>
    <mergeCell ref="A2:M2"/>
    <mergeCell ref="A3:M3"/>
    <mergeCell ref="A4:M4"/>
    <mergeCell ref="E10:F10"/>
    <mergeCell ref="K6:L6"/>
    <mergeCell ref="L8:M8"/>
    <mergeCell ref="L9:M9"/>
    <mergeCell ref="J8:K8"/>
    <mergeCell ref="J9:K9"/>
    <mergeCell ref="B8:E8"/>
  </mergeCells>
  <conditionalFormatting sqref="E96">
    <cfRule type="cellIs" dxfId="2" priority="1" operator="greaterThan">
      <formula>0.15</formula>
    </cfRule>
  </conditionalFormatting>
  <conditionalFormatting sqref="P17:P38 P42:P53 P57:P98">
    <cfRule type="cellIs" dxfId="1" priority="3" operator="notEqual">
      <formula>0</formula>
    </cfRule>
  </conditionalFormatting>
  <dataValidations count="2">
    <dataValidation type="decimal" operator="greaterThanOrEqual" allowBlank="1" showInputMessage="1" showErrorMessage="1" sqref="D17:D36" xr:uid="{0D446235-6782-463A-8F3A-DF3A44DECEFC}">
      <formula1>3000</formula1>
    </dataValidation>
    <dataValidation type="whole" operator="notEqual" allowBlank="1" showInputMessage="1" showErrorMessage="1" sqref="F17:F36 I17:M36 F42:F50 H96:M96 F96 F57:F83 F85:F91 H57:M91" xr:uid="{29F8E498-933F-46E7-9086-D2FC2DCA1783}">
      <formula1>0</formula1>
    </dataValidation>
  </dataValidations>
  <printOptions horizontalCentered="1"/>
  <pageMargins left="0.5" right="0.5" top="0.75" bottom="0.75" header="0.3" footer="0.3"/>
  <pageSetup scale="41" orientation="portrait" r:id="rId1"/>
  <headerFooter>
    <oddFooter>&amp;LDVSFA_Form02, Rev 8/2026</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E1F7A52-4C68-4883-B04F-59689F22559A}">
          <x14:formula1>
            <xm:f>Sheet3!$B$9:$B$14</xm:f>
          </x14:formula1>
          <xm:sqref>B10</xm:sqref>
        </x14:dataValidation>
        <x14:dataValidation type="list" allowBlank="1" showInputMessage="1" showErrorMessage="1" xr:uid="{2F0F75A6-CEBC-49ED-B0B7-FBB64A113CD4}">
          <x14:formula1>
            <xm:f>Sheet3!$A$9:$A$10</xm:f>
          </x14:formula1>
          <xm:sqref>L9</xm:sqref>
        </x14:dataValidation>
        <x14:dataValidation type="list" allowBlank="1" showInputMessage="1" showErrorMessage="1" xr:uid="{10D45DA6-58BA-40DB-9871-437E2FD7DFA7}">
          <x14:formula1>
            <xm:f>Sheet3!$C$9:$C$11</xm:f>
          </x14:formula1>
          <xm:sqref>G10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402F2-2A4D-4C8F-B744-E5676A434ED5}">
  <sheetPr>
    <pageSetUpPr fitToPage="1"/>
  </sheetPr>
  <dimension ref="A1:R133"/>
  <sheetViews>
    <sheetView view="pageBreakPreview" zoomScale="85" zoomScaleNormal="75" zoomScaleSheetLayoutView="85" workbookViewId="0">
      <selection activeCell="D38" sqref="D38"/>
    </sheetView>
  </sheetViews>
  <sheetFormatPr defaultColWidth="9.265625" defaultRowHeight="15" x14ac:dyDescent="0.4"/>
  <cols>
    <col min="1" max="1" width="32" style="1" customWidth="1"/>
    <col min="2" max="2" width="30" style="1" customWidth="1"/>
    <col min="3" max="3" width="13.265625" style="3" customWidth="1"/>
    <col min="4" max="4" width="13.73046875" style="1" customWidth="1"/>
    <col min="5" max="5" width="13.265625" style="4" customWidth="1"/>
    <col min="6" max="7" width="15.73046875" style="4" customWidth="1"/>
    <col min="8" max="8" width="15.73046875" style="5" customWidth="1"/>
    <col min="9" max="13" width="15.73046875" style="1" customWidth="1"/>
    <col min="14" max="14" width="1.73046875" style="1" customWidth="1"/>
    <col min="15" max="15" width="15.73046875" style="1" customWidth="1"/>
    <col min="16" max="16" width="15.265625" style="1" customWidth="1"/>
    <col min="17" max="17" width="1.59765625" style="1" customWidth="1"/>
    <col min="18" max="18" width="15.73046875" style="1" customWidth="1"/>
    <col min="19" max="19" width="12.265625" style="1" bestFit="1" customWidth="1"/>
    <col min="20" max="20" width="13.73046875" style="1" bestFit="1" customWidth="1"/>
    <col min="21" max="16384" width="9.265625" style="1"/>
  </cols>
  <sheetData>
    <row r="1" spans="1:18" ht="18" customHeight="1" x14ac:dyDescent="0.5">
      <c r="A1" s="330" t="str">
        <f>Budget!A1</f>
        <v>COUNTY OF LOS ANGELES - DEPARTMENT OF PUBLIC HEALTH</v>
      </c>
      <c r="B1" s="330"/>
      <c r="C1" s="330"/>
      <c r="D1" s="330"/>
      <c r="E1" s="330"/>
      <c r="F1" s="330"/>
      <c r="G1" s="330"/>
      <c r="H1" s="330"/>
      <c r="I1" s="330"/>
      <c r="J1" s="330"/>
      <c r="K1" s="330"/>
      <c r="L1" s="330"/>
      <c r="M1" s="330"/>
      <c r="N1" s="160"/>
      <c r="O1" s="160"/>
      <c r="P1" s="160"/>
      <c r="R1" s="160"/>
    </row>
    <row r="2" spans="1:18" s="8" customFormat="1" ht="19.899999999999999" customHeight="1" x14ac:dyDescent="0.5">
      <c r="A2" s="330" t="str">
        <f>Budget!A2</f>
        <v>OFFICE OF VIOLENCE PREVENTION</v>
      </c>
      <c r="B2" s="330"/>
      <c r="C2" s="330"/>
      <c r="D2" s="330"/>
      <c r="E2" s="330"/>
      <c r="F2" s="330"/>
      <c r="G2" s="330"/>
      <c r="H2" s="330"/>
      <c r="I2" s="330"/>
      <c r="J2" s="330"/>
      <c r="K2" s="330"/>
      <c r="L2" s="330"/>
      <c r="M2" s="330"/>
      <c r="N2" s="160"/>
      <c r="O2" s="160"/>
      <c r="P2" s="160"/>
      <c r="R2" s="160"/>
    </row>
    <row r="3" spans="1:18" s="8" customFormat="1" ht="19.899999999999999" customHeight="1" x14ac:dyDescent="0.5">
      <c r="A3" s="330" t="str">
        <f>Budget!A3</f>
        <v>DOMESTIC VIOLENCE SERVICES FOR ALL (DVSFA)</v>
      </c>
      <c r="B3" s="330"/>
      <c r="C3" s="330"/>
      <c r="D3" s="330"/>
      <c r="E3" s="330"/>
      <c r="F3" s="330"/>
      <c r="G3" s="330"/>
      <c r="H3" s="330"/>
      <c r="I3" s="330"/>
      <c r="J3" s="330"/>
      <c r="K3" s="330"/>
      <c r="L3" s="330"/>
      <c r="M3" s="330"/>
      <c r="N3" s="160"/>
      <c r="O3" s="160"/>
      <c r="P3" s="160"/>
      <c r="R3" s="160"/>
    </row>
    <row r="4" spans="1:18" ht="19.899999999999999" customHeight="1" x14ac:dyDescent="0.5">
      <c r="A4" s="330" t="s">
        <v>101</v>
      </c>
      <c r="B4" s="330"/>
      <c r="C4" s="330"/>
      <c r="D4" s="330"/>
      <c r="E4" s="330"/>
      <c r="F4" s="330"/>
      <c r="G4" s="330"/>
      <c r="H4" s="330"/>
      <c r="I4" s="330"/>
      <c r="J4" s="330"/>
      <c r="K4" s="330"/>
      <c r="L4" s="330"/>
      <c r="M4" s="330"/>
      <c r="N4" s="160"/>
      <c r="O4" s="160"/>
      <c r="P4" s="160"/>
      <c r="R4" s="160"/>
    </row>
    <row r="6" spans="1:18" ht="31.5" customHeight="1" x14ac:dyDescent="0.4">
      <c r="A6" s="2" t="s">
        <v>5</v>
      </c>
      <c r="B6" s="363" t="str">
        <f>IF(Budget!B8="","",Budget!B8)</f>
        <v/>
      </c>
      <c r="C6" s="363"/>
      <c r="D6" s="363"/>
      <c r="E6" s="363"/>
      <c r="F6" s="1"/>
      <c r="G6" s="1"/>
      <c r="H6" s="20"/>
      <c r="I6" s="20"/>
      <c r="J6" s="331" t="s">
        <v>13</v>
      </c>
      <c r="K6" s="331"/>
      <c r="L6" s="361" t="str">
        <f>IF(Budget!L8="","",Budget!L8)</f>
        <v/>
      </c>
      <c r="M6" s="361"/>
      <c r="O6" s="17"/>
      <c r="R6" s="17"/>
    </row>
    <row r="7" spans="1:18" ht="31.15" customHeight="1" x14ac:dyDescent="0.5">
      <c r="A7" s="20" t="s">
        <v>65</v>
      </c>
      <c r="B7" s="329" t="str">
        <f>IF(Budget!B9="","",Budget!B9)</f>
        <v/>
      </c>
      <c r="C7" s="182"/>
      <c r="D7" s="182"/>
      <c r="E7" s="104"/>
      <c r="F7" s="104"/>
      <c r="G7" s="104"/>
      <c r="H7" s="20"/>
      <c r="I7" s="20"/>
      <c r="J7" s="331" t="s">
        <v>66</v>
      </c>
      <c r="K7" s="331"/>
      <c r="L7" s="360" t="str">
        <f>IF(Budget!L9="","",Budget!L9)</f>
        <v/>
      </c>
      <c r="M7" s="360"/>
      <c r="N7" s="6"/>
      <c r="O7" s="17"/>
      <c r="R7" s="17"/>
    </row>
    <row r="8" spans="1:18" ht="35.25" customHeight="1" x14ac:dyDescent="0.4">
      <c r="A8" s="20" t="s">
        <v>22</v>
      </c>
      <c r="B8" s="220" t="str">
        <f>IF(Budget!B10="","",Budget!B10)</f>
        <v/>
      </c>
      <c r="C8" s="90"/>
      <c r="D8" s="91"/>
      <c r="E8" s="331" t="s">
        <v>99</v>
      </c>
      <c r="F8" s="331"/>
      <c r="G8" s="127" t="str">
        <f>IF(Budget!G10="","",Budget!G10)</f>
        <v/>
      </c>
      <c r="H8" s="20"/>
      <c r="I8" s="20"/>
      <c r="J8" s="331"/>
      <c r="K8" s="331"/>
      <c r="L8" s="362"/>
      <c r="M8" s="362"/>
      <c r="O8" s="9"/>
      <c r="P8" s="9"/>
      <c r="R8" s="9"/>
    </row>
    <row r="9" spans="1:18" ht="34.9" customHeight="1" thickBot="1" x14ac:dyDescent="0.45">
      <c r="A9" s="29"/>
      <c r="B9" s="29"/>
      <c r="C9" s="29"/>
      <c r="D9" s="30"/>
      <c r="E9" s="30"/>
      <c r="F9" s="30"/>
      <c r="G9" s="30"/>
      <c r="H9" s="21"/>
      <c r="I9" s="9"/>
      <c r="J9" s="9"/>
      <c r="K9" s="9"/>
      <c r="L9" s="9"/>
      <c r="M9" s="9"/>
      <c r="O9" s="349" t="s">
        <v>76</v>
      </c>
      <c r="P9" s="349"/>
      <c r="R9" s="192" t="s">
        <v>104</v>
      </c>
    </row>
    <row r="10" spans="1:18" ht="20.25" hidden="1" customHeight="1" thickBot="1" x14ac:dyDescent="0.45">
      <c r="A10" s="79" t="s">
        <v>42</v>
      </c>
      <c r="B10" s="38" t="s">
        <v>43</v>
      </c>
      <c r="C10" s="38" t="s">
        <v>44</v>
      </c>
      <c r="D10" s="38" t="s">
        <v>45</v>
      </c>
      <c r="E10" s="39" t="s">
        <v>46</v>
      </c>
      <c r="F10" s="169" t="s">
        <v>97</v>
      </c>
      <c r="G10" s="169" t="s">
        <v>98</v>
      </c>
      <c r="H10" s="40" t="s">
        <v>47</v>
      </c>
      <c r="I10" s="77" t="s">
        <v>48</v>
      </c>
      <c r="J10" s="78" t="s">
        <v>82</v>
      </c>
      <c r="K10" s="78" t="s">
        <v>83</v>
      </c>
      <c r="L10" s="78" t="s">
        <v>49</v>
      </c>
      <c r="M10" s="78" t="s">
        <v>50</v>
      </c>
      <c r="N10" s="10" t="s">
        <v>51</v>
      </c>
      <c r="O10" s="76" t="s">
        <v>84</v>
      </c>
      <c r="P10" s="78" t="s">
        <v>85</v>
      </c>
      <c r="R10" s="76" t="s">
        <v>84</v>
      </c>
    </row>
    <row r="11" spans="1:18" ht="15.4" thickBot="1" x14ac:dyDescent="0.45">
      <c r="A11" s="79" t="s">
        <v>17</v>
      </c>
      <c r="B11" s="38" t="s">
        <v>18</v>
      </c>
      <c r="C11" s="38" t="s">
        <v>32</v>
      </c>
      <c r="D11" s="38" t="s">
        <v>19</v>
      </c>
      <c r="E11" s="39" t="s">
        <v>36</v>
      </c>
      <c r="F11" s="169" t="s">
        <v>92</v>
      </c>
      <c r="G11" s="169" t="s">
        <v>93</v>
      </c>
      <c r="H11" s="40" t="s">
        <v>21</v>
      </c>
      <c r="I11" s="72" t="s">
        <v>77</v>
      </c>
      <c r="J11" s="73"/>
      <c r="K11" s="73"/>
      <c r="L11" s="73"/>
      <c r="M11" s="101"/>
      <c r="N11" s="10"/>
      <c r="O11" s="155" t="str">
        <f>Budget!O15</f>
        <v>Verification</v>
      </c>
      <c r="P11" s="101"/>
      <c r="R11" s="201" t="s">
        <v>36</v>
      </c>
    </row>
    <row r="12" spans="1:18" ht="15.4" thickBot="1" x14ac:dyDescent="0.45">
      <c r="A12" s="80" t="s">
        <v>15</v>
      </c>
      <c r="B12" s="41" t="s">
        <v>16</v>
      </c>
      <c r="C12" s="41" t="s">
        <v>31</v>
      </c>
      <c r="D12" s="41" t="s">
        <v>14</v>
      </c>
      <c r="E12" s="42" t="s">
        <v>61</v>
      </c>
      <c r="F12" s="44" t="s">
        <v>93</v>
      </c>
      <c r="G12" s="44" t="s">
        <v>94</v>
      </c>
      <c r="H12" s="44" t="s">
        <v>20</v>
      </c>
      <c r="I12" s="74">
        <v>1</v>
      </c>
      <c r="J12" s="128">
        <v>2</v>
      </c>
      <c r="K12" s="128">
        <v>3</v>
      </c>
      <c r="L12" s="75">
        <v>4</v>
      </c>
      <c r="M12" s="102">
        <v>5</v>
      </c>
      <c r="N12" s="11"/>
      <c r="O12" s="70" t="s">
        <v>39</v>
      </c>
      <c r="P12" s="81" t="s">
        <v>40</v>
      </c>
      <c r="R12" s="202" t="s">
        <v>61</v>
      </c>
    </row>
    <row r="13" spans="1:18" x14ac:dyDescent="0.4">
      <c r="A13" s="85"/>
      <c r="B13" s="85"/>
      <c r="C13" s="82"/>
      <c r="D13" s="83"/>
      <c r="E13" s="185"/>
      <c r="F13" s="176"/>
      <c r="G13" s="305">
        <f>H13-F13</f>
        <v>0</v>
      </c>
      <c r="H13" s="306">
        <f t="shared" ref="H13:H71" si="0">ROUND(C13*D13*E13,0)</f>
        <v>0</v>
      </c>
      <c r="I13" s="161"/>
      <c r="J13" s="162"/>
      <c r="K13" s="162"/>
      <c r="L13" s="163"/>
      <c r="M13" s="164"/>
      <c r="O13" s="144">
        <f t="shared" ref="O13:O43" si="1">SUM(I13:M13)</f>
        <v>0</v>
      </c>
      <c r="P13" s="143">
        <f t="shared" ref="P13:P44" si="2">H13-O13</f>
        <v>0</v>
      </c>
      <c r="R13" s="206">
        <f>Table33[[#This Row],[Column3]]*Table33[[#This Row],[Column5]]/12</f>
        <v>0</v>
      </c>
    </row>
    <row r="14" spans="1:18" x14ac:dyDescent="0.4">
      <c r="A14" s="84"/>
      <c r="B14" s="85"/>
      <c r="C14" s="86"/>
      <c r="D14" s="87"/>
      <c r="E14" s="154"/>
      <c r="F14" s="175"/>
      <c r="G14" s="307">
        <f t="shared" ref="G14:G77" si="3">H14-F14</f>
        <v>0</v>
      </c>
      <c r="H14" s="273">
        <f t="shared" si="0"/>
        <v>0</v>
      </c>
      <c r="I14" s="165"/>
      <c r="J14" s="166"/>
      <c r="K14" s="166"/>
      <c r="L14" s="167"/>
      <c r="M14" s="168"/>
      <c r="O14" s="145">
        <f t="shared" si="1"/>
        <v>0</v>
      </c>
      <c r="P14" s="153">
        <f t="shared" si="2"/>
        <v>0</v>
      </c>
      <c r="R14" s="207">
        <f>Table33[[#This Row],[Column3]]*Table33[[#This Row],[Column5]]/12</f>
        <v>0</v>
      </c>
    </row>
    <row r="15" spans="1:18" x14ac:dyDescent="0.4">
      <c r="A15" s="84"/>
      <c r="B15" s="85"/>
      <c r="C15" s="86"/>
      <c r="D15" s="87"/>
      <c r="E15" s="154"/>
      <c r="F15" s="175"/>
      <c r="G15" s="307">
        <f t="shared" si="3"/>
        <v>0</v>
      </c>
      <c r="H15" s="273">
        <f t="shared" si="0"/>
        <v>0</v>
      </c>
      <c r="I15" s="165"/>
      <c r="J15" s="166"/>
      <c r="K15" s="166"/>
      <c r="L15" s="167"/>
      <c r="M15" s="168"/>
      <c r="O15" s="145">
        <f t="shared" si="1"/>
        <v>0</v>
      </c>
      <c r="P15" s="153">
        <f t="shared" si="2"/>
        <v>0</v>
      </c>
      <c r="R15" s="207">
        <f>Table33[[#This Row],[Column3]]*Table33[[#This Row],[Column5]]/12</f>
        <v>0</v>
      </c>
    </row>
    <row r="16" spans="1:18" x14ac:dyDescent="0.4">
      <c r="A16" s="84"/>
      <c r="B16" s="85"/>
      <c r="C16" s="86"/>
      <c r="D16" s="87"/>
      <c r="E16" s="154"/>
      <c r="F16" s="175"/>
      <c r="G16" s="307">
        <f t="shared" si="3"/>
        <v>0</v>
      </c>
      <c r="H16" s="273">
        <f t="shared" si="0"/>
        <v>0</v>
      </c>
      <c r="I16" s="165"/>
      <c r="J16" s="166"/>
      <c r="K16" s="166"/>
      <c r="L16" s="167"/>
      <c r="M16" s="168"/>
      <c r="O16" s="145">
        <f t="shared" si="1"/>
        <v>0</v>
      </c>
      <c r="P16" s="153">
        <f t="shared" si="2"/>
        <v>0</v>
      </c>
      <c r="R16" s="207">
        <f>Table33[[#This Row],[Column3]]*Table33[[#This Row],[Column5]]/12</f>
        <v>0</v>
      </c>
    </row>
    <row r="17" spans="1:18" x14ac:dyDescent="0.4">
      <c r="A17" s="84"/>
      <c r="B17" s="85"/>
      <c r="C17" s="86"/>
      <c r="D17" s="87"/>
      <c r="E17" s="154"/>
      <c r="F17" s="175"/>
      <c r="G17" s="307">
        <f>H17-F17</f>
        <v>0</v>
      </c>
      <c r="H17" s="273">
        <f t="shared" si="0"/>
        <v>0</v>
      </c>
      <c r="I17" s="165"/>
      <c r="J17" s="166"/>
      <c r="K17" s="166"/>
      <c r="L17" s="167"/>
      <c r="M17" s="168"/>
      <c r="O17" s="145">
        <f t="shared" si="1"/>
        <v>0</v>
      </c>
      <c r="P17" s="153">
        <f t="shared" si="2"/>
        <v>0</v>
      </c>
      <c r="R17" s="207">
        <f>Table33[[#This Row],[Column3]]*Table33[[#This Row],[Column5]]/12</f>
        <v>0</v>
      </c>
    </row>
    <row r="18" spans="1:18" x14ac:dyDescent="0.4">
      <c r="A18" s="84"/>
      <c r="B18" s="85"/>
      <c r="C18" s="86"/>
      <c r="D18" s="87"/>
      <c r="E18" s="154"/>
      <c r="F18" s="175"/>
      <c r="G18" s="307">
        <f t="shared" si="3"/>
        <v>0</v>
      </c>
      <c r="H18" s="273">
        <f t="shared" si="0"/>
        <v>0</v>
      </c>
      <c r="I18" s="165"/>
      <c r="J18" s="166"/>
      <c r="K18" s="166"/>
      <c r="L18" s="167"/>
      <c r="M18" s="168"/>
      <c r="O18" s="145">
        <f t="shared" si="1"/>
        <v>0</v>
      </c>
      <c r="P18" s="153">
        <f t="shared" si="2"/>
        <v>0</v>
      </c>
      <c r="R18" s="207">
        <f>Table33[[#This Row],[Column3]]*Table33[[#This Row],[Column5]]/12</f>
        <v>0</v>
      </c>
    </row>
    <row r="19" spans="1:18" x14ac:dyDescent="0.4">
      <c r="A19" s="84"/>
      <c r="B19" s="85"/>
      <c r="C19" s="86"/>
      <c r="D19" s="87"/>
      <c r="E19" s="154"/>
      <c r="F19" s="175"/>
      <c r="G19" s="307">
        <f t="shared" si="3"/>
        <v>0</v>
      </c>
      <c r="H19" s="273">
        <f t="shared" ref="H19:H29" si="4">ROUND(C19*D19*E19,0)</f>
        <v>0</v>
      </c>
      <c r="I19" s="165"/>
      <c r="J19" s="166"/>
      <c r="K19" s="166"/>
      <c r="L19" s="167"/>
      <c r="M19" s="168"/>
      <c r="O19" s="145">
        <f t="shared" si="1"/>
        <v>0</v>
      </c>
      <c r="P19" s="153">
        <f t="shared" si="2"/>
        <v>0</v>
      </c>
      <c r="R19" s="207">
        <f>Table33[[#This Row],[Column3]]*Table33[[#This Row],[Column5]]/12</f>
        <v>0</v>
      </c>
    </row>
    <row r="20" spans="1:18" x14ac:dyDescent="0.4">
      <c r="A20" s="84"/>
      <c r="B20" s="85"/>
      <c r="C20" s="86"/>
      <c r="D20" s="87"/>
      <c r="E20" s="154"/>
      <c r="F20" s="175"/>
      <c r="G20" s="307">
        <f t="shared" si="3"/>
        <v>0</v>
      </c>
      <c r="H20" s="273">
        <f t="shared" si="4"/>
        <v>0</v>
      </c>
      <c r="I20" s="165"/>
      <c r="J20" s="166"/>
      <c r="K20" s="166"/>
      <c r="L20" s="167"/>
      <c r="M20" s="168"/>
      <c r="O20" s="145">
        <f t="shared" si="1"/>
        <v>0</v>
      </c>
      <c r="P20" s="153">
        <f t="shared" si="2"/>
        <v>0</v>
      </c>
      <c r="R20" s="207">
        <f>Table33[[#This Row],[Column3]]*Table33[[#This Row],[Column5]]/12</f>
        <v>0</v>
      </c>
    </row>
    <row r="21" spans="1:18" x14ac:dyDescent="0.4">
      <c r="A21" s="84"/>
      <c r="B21" s="85"/>
      <c r="C21" s="86"/>
      <c r="D21" s="87"/>
      <c r="E21" s="154"/>
      <c r="F21" s="175"/>
      <c r="G21" s="307">
        <f t="shared" si="3"/>
        <v>0</v>
      </c>
      <c r="H21" s="273">
        <f t="shared" si="4"/>
        <v>0</v>
      </c>
      <c r="I21" s="165"/>
      <c r="J21" s="166"/>
      <c r="K21" s="166"/>
      <c r="L21" s="167"/>
      <c r="M21" s="168"/>
      <c r="O21" s="145">
        <f t="shared" si="1"/>
        <v>0</v>
      </c>
      <c r="P21" s="153">
        <f t="shared" si="2"/>
        <v>0</v>
      </c>
      <c r="R21" s="207">
        <f>Table33[[#This Row],[Column3]]*Table33[[#This Row],[Column5]]/12</f>
        <v>0</v>
      </c>
    </row>
    <row r="22" spans="1:18" x14ac:dyDescent="0.4">
      <c r="A22" s="84"/>
      <c r="B22" s="85"/>
      <c r="C22" s="86"/>
      <c r="D22" s="87"/>
      <c r="E22" s="154"/>
      <c r="F22" s="175"/>
      <c r="G22" s="307">
        <f t="shared" si="3"/>
        <v>0</v>
      </c>
      <c r="H22" s="273">
        <f t="shared" si="4"/>
        <v>0</v>
      </c>
      <c r="I22" s="165"/>
      <c r="J22" s="166"/>
      <c r="K22" s="166"/>
      <c r="L22" s="167"/>
      <c r="M22" s="168"/>
      <c r="O22" s="145">
        <f t="shared" si="1"/>
        <v>0</v>
      </c>
      <c r="P22" s="153">
        <f t="shared" si="2"/>
        <v>0</v>
      </c>
      <c r="R22" s="207">
        <f>Table33[[#This Row],[Column3]]*Table33[[#This Row],[Column5]]/12</f>
        <v>0</v>
      </c>
    </row>
    <row r="23" spans="1:18" x14ac:dyDescent="0.4">
      <c r="A23" s="84"/>
      <c r="B23" s="85"/>
      <c r="C23" s="86"/>
      <c r="D23" s="87"/>
      <c r="E23" s="154"/>
      <c r="F23" s="175"/>
      <c r="G23" s="307">
        <f t="shared" si="3"/>
        <v>0</v>
      </c>
      <c r="H23" s="273">
        <f t="shared" si="4"/>
        <v>0</v>
      </c>
      <c r="I23" s="165"/>
      <c r="J23" s="166"/>
      <c r="K23" s="166"/>
      <c r="L23" s="167"/>
      <c r="M23" s="168"/>
      <c r="O23" s="145">
        <f t="shared" si="1"/>
        <v>0</v>
      </c>
      <c r="P23" s="153">
        <f t="shared" si="2"/>
        <v>0</v>
      </c>
      <c r="R23" s="207">
        <f>Table33[[#This Row],[Column3]]*Table33[[#This Row],[Column5]]/12</f>
        <v>0</v>
      </c>
    </row>
    <row r="24" spans="1:18" x14ac:dyDescent="0.4">
      <c r="A24" s="84"/>
      <c r="B24" s="85"/>
      <c r="C24" s="86"/>
      <c r="D24" s="87"/>
      <c r="E24" s="154"/>
      <c r="F24" s="175"/>
      <c r="G24" s="307">
        <f t="shared" si="3"/>
        <v>0</v>
      </c>
      <c r="H24" s="273">
        <f t="shared" si="4"/>
        <v>0</v>
      </c>
      <c r="I24" s="165"/>
      <c r="J24" s="166"/>
      <c r="K24" s="166"/>
      <c r="L24" s="167"/>
      <c r="M24" s="168"/>
      <c r="O24" s="145">
        <f t="shared" si="1"/>
        <v>0</v>
      </c>
      <c r="P24" s="153">
        <f t="shared" si="2"/>
        <v>0</v>
      </c>
      <c r="R24" s="207">
        <f>Table33[[#This Row],[Column3]]*Table33[[#This Row],[Column5]]/12</f>
        <v>0</v>
      </c>
    </row>
    <row r="25" spans="1:18" x14ac:dyDescent="0.4">
      <c r="A25" s="84"/>
      <c r="B25" s="85"/>
      <c r="C25" s="86"/>
      <c r="D25" s="87"/>
      <c r="E25" s="154"/>
      <c r="F25" s="175"/>
      <c r="G25" s="307">
        <f t="shared" si="3"/>
        <v>0</v>
      </c>
      <c r="H25" s="273">
        <f t="shared" si="4"/>
        <v>0</v>
      </c>
      <c r="I25" s="165"/>
      <c r="J25" s="166"/>
      <c r="K25" s="166"/>
      <c r="L25" s="167"/>
      <c r="M25" s="168"/>
      <c r="O25" s="145">
        <f t="shared" si="1"/>
        <v>0</v>
      </c>
      <c r="P25" s="153">
        <f t="shared" si="2"/>
        <v>0</v>
      </c>
      <c r="R25" s="207">
        <f>Table33[[#This Row],[Column3]]*Table33[[#This Row],[Column5]]/12</f>
        <v>0</v>
      </c>
    </row>
    <row r="26" spans="1:18" x14ac:dyDescent="0.4">
      <c r="A26" s="84"/>
      <c r="B26" s="85"/>
      <c r="C26" s="86"/>
      <c r="D26" s="87"/>
      <c r="E26" s="154"/>
      <c r="F26" s="175"/>
      <c r="G26" s="307">
        <f t="shared" si="3"/>
        <v>0</v>
      </c>
      <c r="H26" s="273">
        <f t="shared" si="4"/>
        <v>0</v>
      </c>
      <c r="I26" s="165"/>
      <c r="J26" s="166"/>
      <c r="K26" s="166"/>
      <c r="L26" s="167"/>
      <c r="M26" s="168"/>
      <c r="O26" s="145">
        <f t="shared" si="1"/>
        <v>0</v>
      </c>
      <c r="P26" s="153">
        <f t="shared" si="2"/>
        <v>0</v>
      </c>
      <c r="R26" s="207">
        <f>Table33[[#This Row],[Column3]]*Table33[[#This Row],[Column5]]/12</f>
        <v>0</v>
      </c>
    </row>
    <row r="27" spans="1:18" x14ac:dyDescent="0.4">
      <c r="A27" s="84"/>
      <c r="B27" s="85"/>
      <c r="C27" s="86"/>
      <c r="D27" s="87"/>
      <c r="E27" s="154"/>
      <c r="F27" s="175"/>
      <c r="G27" s="307">
        <f t="shared" si="3"/>
        <v>0</v>
      </c>
      <c r="H27" s="273">
        <f t="shared" si="4"/>
        <v>0</v>
      </c>
      <c r="I27" s="165"/>
      <c r="J27" s="166"/>
      <c r="K27" s="166"/>
      <c r="L27" s="167"/>
      <c r="M27" s="168"/>
      <c r="O27" s="145">
        <f t="shared" si="1"/>
        <v>0</v>
      </c>
      <c r="P27" s="153">
        <f t="shared" si="2"/>
        <v>0</v>
      </c>
      <c r="R27" s="207">
        <f>Table33[[#This Row],[Column3]]*Table33[[#This Row],[Column5]]/12</f>
        <v>0</v>
      </c>
    </row>
    <row r="28" spans="1:18" x14ac:dyDescent="0.4">
      <c r="A28" s="84"/>
      <c r="B28" s="85"/>
      <c r="C28" s="86"/>
      <c r="D28" s="87"/>
      <c r="E28" s="154"/>
      <c r="F28" s="175"/>
      <c r="G28" s="307">
        <f t="shared" si="3"/>
        <v>0</v>
      </c>
      <c r="H28" s="273">
        <f t="shared" si="4"/>
        <v>0</v>
      </c>
      <c r="I28" s="165"/>
      <c r="J28" s="166"/>
      <c r="K28" s="166"/>
      <c r="L28" s="167"/>
      <c r="M28" s="168"/>
      <c r="O28" s="145">
        <f t="shared" si="1"/>
        <v>0</v>
      </c>
      <c r="P28" s="153">
        <f t="shared" si="2"/>
        <v>0</v>
      </c>
      <c r="R28" s="207">
        <f>Table33[[#This Row],[Column3]]*Table33[[#This Row],[Column5]]/12</f>
        <v>0</v>
      </c>
    </row>
    <row r="29" spans="1:18" x14ac:dyDescent="0.4">
      <c r="A29" s="88"/>
      <c r="B29" s="89"/>
      <c r="C29" s="86"/>
      <c r="D29" s="87"/>
      <c r="E29" s="154"/>
      <c r="F29" s="175"/>
      <c r="G29" s="307">
        <f t="shared" si="3"/>
        <v>0</v>
      </c>
      <c r="H29" s="273">
        <f t="shared" si="4"/>
        <v>0</v>
      </c>
      <c r="I29" s="165"/>
      <c r="J29" s="166"/>
      <c r="K29" s="166"/>
      <c r="L29" s="167"/>
      <c r="M29" s="168"/>
      <c r="O29" s="145">
        <f t="shared" si="1"/>
        <v>0</v>
      </c>
      <c r="P29" s="153">
        <f t="shared" si="2"/>
        <v>0</v>
      </c>
      <c r="R29" s="207">
        <f>Table33[[#This Row],[Column3]]*Table33[[#This Row],[Column5]]/12</f>
        <v>0</v>
      </c>
    </row>
    <row r="30" spans="1:18" x14ac:dyDescent="0.4">
      <c r="A30" s="84"/>
      <c r="B30" s="85"/>
      <c r="C30" s="86"/>
      <c r="D30" s="87"/>
      <c r="E30" s="154"/>
      <c r="F30" s="175"/>
      <c r="G30" s="307">
        <f t="shared" si="3"/>
        <v>0</v>
      </c>
      <c r="H30" s="273">
        <f t="shared" ref="H30:H50" si="5">ROUND(C30*D30*E30,0)</f>
        <v>0</v>
      </c>
      <c r="I30" s="165"/>
      <c r="J30" s="166"/>
      <c r="K30" s="166"/>
      <c r="L30" s="167"/>
      <c r="M30" s="168"/>
      <c r="O30" s="145">
        <f t="shared" si="1"/>
        <v>0</v>
      </c>
      <c r="P30" s="153">
        <f t="shared" si="2"/>
        <v>0</v>
      </c>
      <c r="R30" s="207">
        <f>Table33[[#This Row],[Column3]]*Table33[[#This Row],[Column5]]/12</f>
        <v>0</v>
      </c>
    </row>
    <row r="31" spans="1:18" x14ac:dyDescent="0.4">
      <c r="A31" s="84"/>
      <c r="B31" s="85"/>
      <c r="C31" s="86"/>
      <c r="D31" s="87"/>
      <c r="E31" s="154"/>
      <c r="F31" s="175"/>
      <c r="G31" s="307">
        <f t="shared" si="3"/>
        <v>0</v>
      </c>
      <c r="H31" s="273">
        <f t="shared" si="5"/>
        <v>0</v>
      </c>
      <c r="I31" s="165"/>
      <c r="J31" s="166"/>
      <c r="K31" s="166"/>
      <c r="L31" s="167"/>
      <c r="M31" s="168"/>
      <c r="O31" s="145">
        <f t="shared" si="1"/>
        <v>0</v>
      </c>
      <c r="P31" s="153">
        <f t="shared" si="2"/>
        <v>0</v>
      </c>
      <c r="R31" s="207">
        <f>Table33[[#This Row],[Column3]]*Table33[[#This Row],[Column5]]/12</f>
        <v>0</v>
      </c>
    </row>
    <row r="32" spans="1:18" x14ac:dyDescent="0.4">
      <c r="A32" s="84"/>
      <c r="B32" s="85"/>
      <c r="C32" s="86"/>
      <c r="D32" s="87"/>
      <c r="E32" s="154"/>
      <c r="F32" s="175"/>
      <c r="G32" s="307">
        <f t="shared" si="3"/>
        <v>0</v>
      </c>
      <c r="H32" s="273">
        <f t="shared" si="5"/>
        <v>0</v>
      </c>
      <c r="I32" s="165"/>
      <c r="J32" s="166"/>
      <c r="K32" s="166"/>
      <c r="L32" s="167"/>
      <c r="M32" s="168"/>
      <c r="O32" s="145">
        <f t="shared" si="1"/>
        <v>0</v>
      </c>
      <c r="P32" s="153">
        <f t="shared" si="2"/>
        <v>0</v>
      </c>
      <c r="R32" s="207">
        <f>Table33[[#This Row],[Column3]]*Table33[[#This Row],[Column5]]/12</f>
        <v>0</v>
      </c>
    </row>
    <row r="33" spans="1:18" x14ac:dyDescent="0.4">
      <c r="A33" s="84"/>
      <c r="B33" s="85"/>
      <c r="C33" s="86"/>
      <c r="D33" s="87"/>
      <c r="E33" s="154"/>
      <c r="F33" s="175"/>
      <c r="G33" s="307">
        <f t="shared" si="3"/>
        <v>0</v>
      </c>
      <c r="H33" s="273">
        <f t="shared" si="5"/>
        <v>0</v>
      </c>
      <c r="I33" s="165"/>
      <c r="J33" s="166"/>
      <c r="K33" s="166"/>
      <c r="L33" s="167"/>
      <c r="M33" s="168"/>
      <c r="O33" s="145">
        <f t="shared" si="1"/>
        <v>0</v>
      </c>
      <c r="P33" s="153">
        <f t="shared" si="2"/>
        <v>0</v>
      </c>
      <c r="R33" s="207">
        <f>Table33[[#This Row],[Column3]]*Table33[[#This Row],[Column5]]/12</f>
        <v>0</v>
      </c>
    </row>
    <row r="34" spans="1:18" x14ac:dyDescent="0.4">
      <c r="A34" s="84"/>
      <c r="B34" s="85"/>
      <c r="C34" s="86"/>
      <c r="D34" s="87"/>
      <c r="E34" s="154"/>
      <c r="F34" s="175"/>
      <c r="G34" s="307">
        <f t="shared" si="3"/>
        <v>0</v>
      </c>
      <c r="H34" s="273">
        <f t="shared" si="5"/>
        <v>0</v>
      </c>
      <c r="I34" s="165"/>
      <c r="J34" s="166"/>
      <c r="K34" s="166"/>
      <c r="L34" s="167"/>
      <c r="M34" s="168"/>
      <c r="O34" s="145">
        <f t="shared" si="1"/>
        <v>0</v>
      </c>
      <c r="P34" s="153">
        <f t="shared" si="2"/>
        <v>0</v>
      </c>
      <c r="R34" s="207">
        <f>Table33[[#This Row],[Column3]]*Table33[[#This Row],[Column5]]/12</f>
        <v>0</v>
      </c>
    </row>
    <row r="35" spans="1:18" x14ac:dyDescent="0.4">
      <c r="A35" s="84"/>
      <c r="B35" s="85"/>
      <c r="C35" s="86"/>
      <c r="D35" s="87"/>
      <c r="E35" s="154"/>
      <c r="F35" s="175"/>
      <c r="G35" s="307">
        <f t="shared" si="3"/>
        <v>0</v>
      </c>
      <c r="H35" s="273">
        <f t="shared" ref="H35:H44" si="6">ROUND(C35*D35*E35,0)</f>
        <v>0</v>
      </c>
      <c r="I35" s="165"/>
      <c r="J35" s="166"/>
      <c r="K35" s="166"/>
      <c r="L35" s="167"/>
      <c r="M35" s="168"/>
      <c r="O35" s="145">
        <f t="shared" si="1"/>
        <v>0</v>
      </c>
      <c r="P35" s="153">
        <f t="shared" si="2"/>
        <v>0</v>
      </c>
      <c r="R35" s="207">
        <f>Table33[[#This Row],[Column3]]*Table33[[#This Row],[Column5]]/12</f>
        <v>0</v>
      </c>
    </row>
    <row r="36" spans="1:18" x14ac:dyDescent="0.4">
      <c r="A36" s="84"/>
      <c r="B36" s="85"/>
      <c r="C36" s="86"/>
      <c r="D36" s="87"/>
      <c r="E36" s="154"/>
      <c r="F36" s="175"/>
      <c r="G36" s="307">
        <f t="shared" si="3"/>
        <v>0</v>
      </c>
      <c r="H36" s="273">
        <f t="shared" si="6"/>
        <v>0</v>
      </c>
      <c r="I36" s="165"/>
      <c r="J36" s="166"/>
      <c r="K36" s="166"/>
      <c r="L36" s="167"/>
      <c r="M36" s="168"/>
      <c r="O36" s="145">
        <f t="shared" si="1"/>
        <v>0</v>
      </c>
      <c r="P36" s="153">
        <f t="shared" si="2"/>
        <v>0</v>
      </c>
      <c r="R36" s="207">
        <f>Table33[[#This Row],[Column3]]*Table33[[#This Row],[Column5]]/12</f>
        <v>0</v>
      </c>
    </row>
    <row r="37" spans="1:18" x14ac:dyDescent="0.4">
      <c r="A37" s="84"/>
      <c r="B37" s="85"/>
      <c r="C37" s="86"/>
      <c r="D37" s="87"/>
      <c r="E37" s="154"/>
      <c r="F37" s="175"/>
      <c r="G37" s="307">
        <f t="shared" si="3"/>
        <v>0</v>
      </c>
      <c r="H37" s="273">
        <f t="shared" si="6"/>
        <v>0</v>
      </c>
      <c r="I37" s="165"/>
      <c r="J37" s="166"/>
      <c r="K37" s="166"/>
      <c r="L37" s="167"/>
      <c r="M37" s="168"/>
      <c r="O37" s="145">
        <f t="shared" si="1"/>
        <v>0</v>
      </c>
      <c r="P37" s="153">
        <f t="shared" si="2"/>
        <v>0</v>
      </c>
      <c r="R37" s="207">
        <f>Table33[[#This Row],[Column3]]*Table33[[#This Row],[Column5]]/12</f>
        <v>0</v>
      </c>
    </row>
    <row r="38" spans="1:18" x14ac:dyDescent="0.4">
      <c r="A38" s="84"/>
      <c r="B38" s="85"/>
      <c r="C38" s="86"/>
      <c r="D38" s="87"/>
      <c r="E38" s="154"/>
      <c r="F38" s="175"/>
      <c r="G38" s="307">
        <f t="shared" si="3"/>
        <v>0</v>
      </c>
      <c r="H38" s="273">
        <f t="shared" si="6"/>
        <v>0</v>
      </c>
      <c r="I38" s="165"/>
      <c r="J38" s="166"/>
      <c r="K38" s="166"/>
      <c r="L38" s="167"/>
      <c r="M38" s="168"/>
      <c r="O38" s="145">
        <f t="shared" si="1"/>
        <v>0</v>
      </c>
      <c r="P38" s="153">
        <f t="shared" si="2"/>
        <v>0</v>
      </c>
      <c r="R38" s="207">
        <f>Table33[[#This Row],[Column3]]*Table33[[#This Row],[Column5]]/12</f>
        <v>0</v>
      </c>
    </row>
    <row r="39" spans="1:18" x14ac:dyDescent="0.4">
      <c r="A39" s="84"/>
      <c r="B39" s="85"/>
      <c r="C39" s="86"/>
      <c r="D39" s="87"/>
      <c r="E39" s="154"/>
      <c r="F39" s="175"/>
      <c r="G39" s="307">
        <f t="shared" si="3"/>
        <v>0</v>
      </c>
      <c r="H39" s="273">
        <f t="shared" si="6"/>
        <v>0</v>
      </c>
      <c r="I39" s="165"/>
      <c r="J39" s="166"/>
      <c r="K39" s="166"/>
      <c r="L39" s="167"/>
      <c r="M39" s="168"/>
      <c r="O39" s="145">
        <f t="shared" si="1"/>
        <v>0</v>
      </c>
      <c r="P39" s="153">
        <f t="shared" si="2"/>
        <v>0</v>
      </c>
      <c r="R39" s="207">
        <f>Table33[[#This Row],[Column3]]*Table33[[#This Row],[Column5]]/12</f>
        <v>0</v>
      </c>
    </row>
    <row r="40" spans="1:18" x14ac:dyDescent="0.4">
      <c r="A40" s="84"/>
      <c r="B40" s="85"/>
      <c r="C40" s="86"/>
      <c r="D40" s="87"/>
      <c r="E40" s="154"/>
      <c r="F40" s="175"/>
      <c r="G40" s="307">
        <f t="shared" si="3"/>
        <v>0</v>
      </c>
      <c r="H40" s="273">
        <f t="shared" si="6"/>
        <v>0</v>
      </c>
      <c r="I40" s="165"/>
      <c r="J40" s="166"/>
      <c r="K40" s="166"/>
      <c r="L40" s="167"/>
      <c r="M40" s="168"/>
      <c r="O40" s="145">
        <f t="shared" si="1"/>
        <v>0</v>
      </c>
      <c r="P40" s="153">
        <f t="shared" si="2"/>
        <v>0</v>
      </c>
      <c r="R40" s="207">
        <f>Table33[[#This Row],[Column3]]*Table33[[#This Row],[Column5]]/12</f>
        <v>0</v>
      </c>
    </row>
    <row r="41" spans="1:18" x14ac:dyDescent="0.4">
      <c r="A41" s="84"/>
      <c r="B41" s="85"/>
      <c r="C41" s="86"/>
      <c r="D41" s="87"/>
      <c r="E41" s="154"/>
      <c r="F41" s="175"/>
      <c r="G41" s="307">
        <f t="shared" si="3"/>
        <v>0</v>
      </c>
      <c r="H41" s="273">
        <f t="shared" si="6"/>
        <v>0</v>
      </c>
      <c r="I41" s="165"/>
      <c r="J41" s="166"/>
      <c r="K41" s="166"/>
      <c r="L41" s="167"/>
      <c r="M41" s="168"/>
      <c r="O41" s="145">
        <f t="shared" si="1"/>
        <v>0</v>
      </c>
      <c r="P41" s="153">
        <f t="shared" si="2"/>
        <v>0</v>
      </c>
      <c r="R41" s="207">
        <f>Table33[[#This Row],[Column3]]*Table33[[#This Row],[Column5]]/12</f>
        <v>0</v>
      </c>
    </row>
    <row r="42" spans="1:18" x14ac:dyDescent="0.4">
      <c r="A42" s="84"/>
      <c r="B42" s="85"/>
      <c r="C42" s="86"/>
      <c r="D42" s="87"/>
      <c r="E42" s="154"/>
      <c r="F42" s="175"/>
      <c r="G42" s="307">
        <f t="shared" si="3"/>
        <v>0</v>
      </c>
      <c r="H42" s="273">
        <f t="shared" si="6"/>
        <v>0</v>
      </c>
      <c r="I42" s="165"/>
      <c r="J42" s="166"/>
      <c r="K42" s="166"/>
      <c r="L42" s="167"/>
      <c r="M42" s="168"/>
      <c r="O42" s="145">
        <f t="shared" si="1"/>
        <v>0</v>
      </c>
      <c r="P42" s="153">
        <f t="shared" si="2"/>
        <v>0</v>
      </c>
      <c r="R42" s="207">
        <f>Table33[[#This Row],[Column3]]*Table33[[#This Row],[Column5]]/12</f>
        <v>0</v>
      </c>
    </row>
    <row r="43" spans="1:18" x14ac:dyDescent="0.4">
      <c r="A43" s="84"/>
      <c r="B43" s="85"/>
      <c r="C43" s="86"/>
      <c r="D43" s="87"/>
      <c r="E43" s="154"/>
      <c r="F43" s="175"/>
      <c r="G43" s="307">
        <f t="shared" si="3"/>
        <v>0</v>
      </c>
      <c r="H43" s="273">
        <f t="shared" si="6"/>
        <v>0</v>
      </c>
      <c r="I43" s="165"/>
      <c r="J43" s="166"/>
      <c r="K43" s="166"/>
      <c r="L43" s="167"/>
      <c r="M43" s="168"/>
      <c r="O43" s="145">
        <f t="shared" si="1"/>
        <v>0</v>
      </c>
      <c r="P43" s="153">
        <f t="shared" si="2"/>
        <v>0</v>
      </c>
      <c r="R43" s="207">
        <f>Table33[[#This Row],[Column3]]*Table33[[#This Row],[Column5]]/12</f>
        <v>0</v>
      </c>
    </row>
    <row r="44" spans="1:18" x14ac:dyDescent="0.4">
      <c r="A44" s="88"/>
      <c r="B44" s="89"/>
      <c r="C44" s="86"/>
      <c r="D44" s="87"/>
      <c r="E44" s="154"/>
      <c r="F44" s="175"/>
      <c r="G44" s="307">
        <f t="shared" si="3"/>
        <v>0</v>
      </c>
      <c r="H44" s="273">
        <f t="shared" si="6"/>
        <v>0</v>
      </c>
      <c r="I44" s="165"/>
      <c r="J44" s="166"/>
      <c r="K44" s="166"/>
      <c r="L44" s="167"/>
      <c r="M44" s="168"/>
      <c r="O44" s="145">
        <f t="shared" ref="O44:O75" si="7">SUM(I44:M44)</f>
        <v>0</v>
      </c>
      <c r="P44" s="153">
        <f t="shared" si="2"/>
        <v>0</v>
      </c>
      <c r="R44" s="207">
        <f>Table33[[#This Row],[Column3]]*Table33[[#This Row],[Column5]]/12</f>
        <v>0</v>
      </c>
    </row>
    <row r="45" spans="1:18" x14ac:dyDescent="0.4">
      <c r="A45" s="84"/>
      <c r="B45" s="85"/>
      <c r="C45" s="86"/>
      <c r="D45" s="87"/>
      <c r="E45" s="154"/>
      <c r="F45" s="175"/>
      <c r="G45" s="307">
        <f t="shared" si="3"/>
        <v>0</v>
      </c>
      <c r="H45" s="273">
        <f t="shared" si="5"/>
        <v>0</v>
      </c>
      <c r="I45" s="165"/>
      <c r="J45" s="166"/>
      <c r="K45" s="166"/>
      <c r="L45" s="167"/>
      <c r="M45" s="168"/>
      <c r="O45" s="145">
        <f t="shared" si="7"/>
        <v>0</v>
      </c>
      <c r="P45" s="153">
        <f t="shared" ref="P45:P76" si="8">H45-O45</f>
        <v>0</v>
      </c>
      <c r="R45" s="207">
        <f>Table33[[#This Row],[Column3]]*Table33[[#This Row],[Column5]]/12</f>
        <v>0</v>
      </c>
    </row>
    <row r="46" spans="1:18" x14ac:dyDescent="0.4">
      <c r="A46" s="84"/>
      <c r="B46" s="85"/>
      <c r="C46" s="86"/>
      <c r="D46" s="87"/>
      <c r="E46" s="154"/>
      <c r="F46" s="175"/>
      <c r="G46" s="307">
        <f t="shared" si="3"/>
        <v>0</v>
      </c>
      <c r="H46" s="273">
        <f t="shared" si="5"/>
        <v>0</v>
      </c>
      <c r="I46" s="165"/>
      <c r="J46" s="166"/>
      <c r="K46" s="166"/>
      <c r="L46" s="167"/>
      <c r="M46" s="168"/>
      <c r="O46" s="145">
        <f t="shared" si="7"/>
        <v>0</v>
      </c>
      <c r="P46" s="153">
        <f t="shared" si="8"/>
        <v>0</v>
      </c>
      <c r="R46" s="207">
        <f>Table33[[#This Row],[Column3]]*Table33[[#This Row],[Column5]]/12</f>
        <v>0</v>
      </c>
    </row>
    <row r="47" spans="1:18" x14ac:dyDescent="0.4">
      <c r="A47" s="84"/>
      <c r="B47" s="85"/>
      <c r="C47" s="86"/>
      <c r="D47" s="87"/>
      <c r="E47" s="154"/>
      <c r="F47" s="175"/>
      <c r="G47" s="307">
        <f t="shared" si="3"/>
        <v>0</v>
      </c>
      <c r="H47" s="273">
        <f t="shared" si="5"/>
        <v>0</v>
      </c>
      <c r="I47" s="165"/>
      <c r="J47" s="166"/>
      <c r="K47" s="166"/>
      <c r="L47" s="167"/>
      <c r="M47" s="168"/>
      <c r="O47" s="145">
        <f t="shared" si="7"/>
        <v>0</v>
      </c>
      <c r="P47" s="153">
        <f t="shared" si="8"/>
        <v>0</v>
      </c>
      <c r="R47" s="207">
        <f>Table33[[#This Row],[Column3]]*Table33[[#This Row],[Column5]]/12</f>
        <v>0</v>
      </c>
    </row>
    <row r="48" spans="1:18" x14ac:dyDescent="0.4">
      <c r="A48" s="84"/>
      <c r="B48" s="85"/>
      <c r="C48" s="86"/>
      <c r="D48" s="87"/>
      <c r="E48" s="154"/>
      <c r="F48" s="175"/>
      <c r="G48" s="307">
        <f t="shared" si="3"/>
        <v>0</v>
      </c>
      <c r="H48" s="273">
        <f t="shared" si="5"/>
        <v>0</v>
      </c>
      <c r="I48" s="165"/>
      <c r="J48" s="166"/>
      <c r="K48" s="166"/>
      <c r="L48" s="167"/>
      <c r="M48" s="168"/>
      <c r="O48" s="145">
        <f t="shared" si="7"/>
        <v>0</v>
      </c>
      <c r="P48" s="153">
        <f t="shared" si="8"/>
        <v>0</v>
      </c>
      <c r="R48" s="207">
        <f>Table33[[#This Row],[Column3]]*Table33[[#This Row],[Column5]]/12</f>
        <v>0</v>
      </c>
    </row>
    <row r="49" spans="1:18" x14ac:dyDescent="0.4">
      <c r="A49" s="84"/>
      <c r="B49" s="85"/>
      <c r="C49" s="86"/>
      <c r="D49" s="87"/>
      <c r="E49" s="154"/>
      <c r="F49" s="175"/>
      <c r="G49" s="307">
        <f t="shared" si="3"/>
        <v>0</v>
      </c>
      <c r="H49" s="273">
        <f t="shared" si="5"/>
        <v>0</v>
      </c>
      <c r="I49" s="165"/>
      <c r="J49" s="166"/>
      <c r="K49" s="166"/>
      <c r="L49" s="167"/>
      <c r="M49" s="168"/>
      <c r="O49" s="145">
        <f t="shared" si="7"/>
        <v>0</v>
      </c>
      <c r="P49" s="153">
        <f t="shared" si="8"/>
        <v>0</v>
      </c>
      <c r="R49" s="207">
        <f>Table33[[#This Row],[Column3]]*Table33[[#This Row],[Column5]]/12</f>
        <v>0</v>
      </c>
    </row>
    <row r="50" spans="1:18" x14ac:dyDescent="0.4">
      <c r="A50" s="88"/>
      <c r="B50" s="89"/>
      <c r="C50" s="86"/>
      <c r="D50" s="87"/>
      <c r="E50" s="154"/>
      <c r="F50" s="175"/>
      <c r="G50" s="307">
        <f t="shared" si="3"/>
        <v>0</v>
      </c>
      <c r="H50" s="273">
        <f t="shared" si="5"/>
        <v>0</v>
      </c>
      <c r="I50" s="165"/>
      <c r="J50" s="166"/>
      <c r="K50" s="166"/>
      <c r="L50" s="167"/>
      <c r="M50" s="168"/>
      <c r="O50" s="145">
        <f t="shared" si="7"/>
        <v>0</v>
      </c>
      <c r="P50" s="153">
        <f t="shared" si="8"/>
        <v>0</v>
      </c>
      <c r="R50" s="207">
        <f>Table33[[#This Row],[Column3]]*Table33[[#This Row],[Column5]]/12</f>
        <v>0</v>
      </c>
    </row>
    <row r="51" spans="1:18" x14ac:dyDescent="0.4">
      <c r="A51" s="84"/>
      <c r="B51" s="85"/>
      <c r="C51" s="86"/>
      <c r="D51" s="87"/>
      <c r="E51" s="154"/>
      <c r="F51" s="175"/>
      <c r="G51" s="307">
        <f t="shared" si="3"/>
        <v>0</v>
      </c>
      <c r="H51" s="273">
        <f t="shared" si="0"/>
        <v>0</v>
      </c>
      <c r="I51" s="165"/>
      <c r="J51" s="166"/>
      <c r="K51" s="166"/>
      <c r="L51" s="167"/>
      <c r="M51" s="168"/>
      <c r="O51" s="145">
        <f t="shared" si="7"/>
        <v>0</v>
      </c>
      <c r="P51" s="153">
        <f t="shared" si="8"/>
        <v>0</v>
      </c>
      <c r="R51" s="207">
        <f>Table33[[#This Row],[Column3]]*Table33[[#This Row],[Column5]]/12</f>
        <v>0</v>
      </c>
    </row>
    <row r="52" spans="1:18" x14ac:dyDescent="0.4">
      <c r="A52" s="88"/>
      <c r="B52" s="89"/>
      <c r="C52" s="86"/>
      <c r="D52" s="87"/>
      <c r="E52" s="154"/>
      <c r="F52" s="175"/>
      <c r="G52" s="307">
        <f t="shared" si="3"/>
        <v>0</v>
      </c>
      <c r="H52" s="273">
        <f t="shared" si="0"/>
        <v>0</v>
      </c>
      <c r="I52" s="165"/>
      <c r="J52" s="166"/>
      <c r="K52" s="166"/>
      <c r="L52" s="167"/>
      <c r="M52" s="168"/>
      <c r="O52" s="145">
        <f t="shared" si="7"/>
        <v>0</v>
      </c>
      <c r="P52" s="153">
        <f t="shared" si="8"/>
        <v>0</v>
      </c>
      <c r="R52" s="207">
        <f>Table33[[#This Row],[Column3]]*Table33[[#This Row],[Column5]]/12</f>
        <v>0</v>
      </c>
    </row>
    <row r="53" spans="1:18" x14ac:dyDescent="0.4">
      <c r="A53" s="88"/>
      <c r="B53" s="89"/>
      <c r="C53" s="86"/>
      <c r="D53" s="87"/>
      <c r="E53" s="154"/>
      <c r="F53" s="175"/>
      <c r="G53" s="307">
        <f t="shared" si="3"/>
        <v>0</v>
      </c>
      <c r="H53" s="273">
        <f t="shared" si="0"/>
        <v>0</v>
      </c>
      <c r="I53" s="165"/>
      <c r="J53" s="166"/>
      <c r="K53" s="166"/>
      <c r="L53" s="167"/>
      <c r="M53" s="168"/>
      <c r="O53" s="145">
        <f t="shared" si="7"/>
        <v>0</v>
      </c>
      <c r="P53" s="153">
        <f t="shared" si="8"/>
        <v>0</v>
      </c>
      <c r="R53" s="207">
        <f>Table33[[#This Row],[Column3]]*Table33[[#This Row],[Column5]]/12</f>
        <v>0</v>
      </c>
    </row>
    <row r="54" spans="1:18" x14ac:dyDescent="0.4">
      <c r="A54" s="88"/>
      <c r="B54" s="89"/>
      <c r="C54" s="86"/>
      <c r="D54" s="87"/>
      <c r="E54" s="154"/>
      <c r="F54" s="175"/>
      <c r="G54" s="307">
        <f t="shared" si="3"/>
        <v>0</v>
      </c>
      <c r="H54" s="273">
        <f>ROUND(C54*D54*E54,0)</f>
        <v>0</v>
      </c>
      <c r="I54" s="165"/>
      <c r="J54" s="166"/>
      <c r="K54" s="166"/>
      <c r="L54" s="167"/>
      <c r="M54" s="168"/>
      <c r="O54" s="145">
        <f t="shared" si="7"/>
        <v>0</v>
      </c>
      <c r="P54" s="153">
        <f t="shared" si="8"/>
        <v>0</v>
      </c>
      <c r="R54" s="207">
        <f>Table33[[#This Row],[Column3]]*Table33[[#This Row],[Column5]]/12</f>
        <v>0</v>
      </c>
    </row>
    <row r="55" spans="1:18" x14ac:dyDescent="0.4">
      <c r="A55" s="88"/>
      <c r="B55" s="89"/>
      <c r="C55" s="86"/>
      <c r="D55" s="87"/>
      <c r="E55" s="154"/>
      <c r="F55" s="175"/>
      <c r="G55" s="307">
        <f t="shared" si="3"/>
        <v>0</v>
      </c>
      <c r="H55" s="273">
        <f>ROUND(C55*D55*E55,0)</f>
        <v>0</v>
      </c>
      <c r="I55" s="165"/>
      <c r="J55" s="166"/>
      <c r="K55" s="166"/>
      <c r="L55" s="167"/>
      <c r="M55" s="168"/>
      <c r="O55" s="145">
        <f t="shared" si="7"/>
        <v>0</v>
      </c>
      <c r="P55" s="153">
        <f t="shared" si="8"/>
        <v>0</v>
      </c>
      <c r="R55" s="207">
        <f>Table33[[#This Row],[Column3]]*Table33[[#This Row],[Column5]]/12</f>
        <v>0</v>
      </c>
    </row>
    <row r="56" spans="1:18" x14ac:dyDescent="0.4">
      <c r="A56" s="88"/>
      <c r="B56" s="89"/>
      <c r="C56" s="86"/>
      <c r="D56" s="87"/>
      <c r="E56" s="154"/>
      <c r="F56" s="175"/>
      <c r="G56" s="307">
        <f t="shared" si="3"/>
        <v>0</v>
      </c>
      <c r="H56" s="273">
        <f t="shared" ref="H56:H61" si="9">ROUND(C56*D56*E56,0)</f>
        <v>0</v>
      </c>
      <c r="I56" s="165"/>
      <c r="J56" s="166"/>
      <c r="K56" s="166"/>
      <c r="L56" s="167"/>
      <c r="M56" s="168"/>
      <c r="O56" s="145">
        <f t="shared" si="7"/>
        <v>0</v>
      </c>
      <c r="P56" s="153">
        <f t="shared" si="8"/>
        <v>0</v>
      </c>
      <c r="R56" s="207">
        <f>Table33[[#This Row],[Column3]]*Table33[[#This Row],[Column5]]/12</f>
        <v>0</v>
      </c>
    </row>
    <row r="57" spans="1:18" x14ac:dyDescent="0.4">
      <c r="A57" s="88"/>
      <c r="B57" s="89"/>
      <c r="C57" s="86"/>
      <c r="D57" s="87"/>
      <c r="E57" s="154"/>
      <c r="F57" s="175"/>
      <c r="G57" s="307">
        <f t="shared" si="3"/>
        <v>0</v>
      </c>
      <c r="H57" s="273">
        <f t="shared" si="9"/>
        <v>0</v>
      </c>
      <c r="I57" s="165"/>
      <c r="J57" s="166"/>
      <c r="K57" s="166"/>
      <c r="L57" s="167"/>
      <c r="M57" s="168"/>
      <c r="O57" s="145">
        <f t="shared" si="7"/>
        <v>0</v>
      </c>
      <c r="P57" s="153">
        <f t="shared" si="8"/>
        <v>0</v>
      </c>
      <c r="R57" s="207">
        <f>Table33[[#This Row],[Column3]]*Table33[[#This Row],[Column5]]/12</f>
        <v>0</v>
      </c>
    </row>
    <row r="58" spans="1:18" x14ac:dyDescent="0.4">
      <c r="A58" s="88"/>
      <c r="B58" s="89"/>
      <c r="C58" s="86"/>
      <c r="D58" s="87"/>
      <c r="E58" s="154"/>
      <c r="F58" s="175"/>
      <c r="G58" s="307">
        <f t="shared" si="3"/>
        <v>0</v>
      </c>
      <c r="H58" s="273">
        <f t="shared" si="9"/>
        <v>0</v>
      </c>
      <c r="I58" s="165"/>
      <c r="J58" s="166"/>
      <c r="K58" s="166"/>
      <c r="L58" s="167"/>
      <c r="M58" s="168"/>
      <c r="O58" s="145">
        <f t="shared" si="7"/>
        <v>0</v>
      </c>
      <c r="P58" s="153">
        <f t="shared" si="8"/>
        <v>0</v>
      </c>
      <c r="R58" s="207">
        <f>Table33[[#This Row],[Column3]]*Table33[[#This Row],[Column5]]/12</f>
        <v>0</v>
      </c>
    </row>
    <row r="59" spans="1:18" x14ac:dyDescent="0.4">
      <c r="A59" s="88"/>
      <c r="B59" s="89"/>
      <c r="C59" s="86"/>
      <c r="D59" s="87"/>
      <c r="E59" s="154"/>
      <c r="F59" s="175"/>
      <c r="G59" s="307">
        <f t="shared" si="3"/>
        <v>0</v>
      </c>
      <c r="H59" s="273">
        <f t="shared" si="9"/>
        <v>0</v>
      </c>
      <c r="I59" s="165"/>
      <c r="J59" s="166"/>
      <c r="K59" s="166"/>
      <c r="L59" s="167"/>
      <c r="M59" s="168"/>
      <c r="O59" s="145">
        <f t="shared" si="7"/>
        <v>0</v>
      </c>
      <c r="P59" s="153">
        <f t="shared" si="8"/>
        <v>0</v>
      </c>
      <c r="R59" s="207">
        <f>Table33[[#This Row],[Column3]]*Table33[[#This Row],[Column5]]/12</f>
        <v>0</v>
      </c>
    </row>
    <row r="60" spans="1:18" x14ac:dyDescent="0.4">
      <c r="A60" s="88"/>
      <c r="B60" s="89"/>
      <c r="C60" s="86"/>
      <c r="D60" s="87"/>
      <c r="E60" s="154"/>
      <c r="F60" s="175"/>
      <c r="G60" s="307">
        <f t="shared" si="3"/>
        <v>0</v>
      </c>
      <c r="H60" s="273">
        <f t="shared" si="9"/>
        <v>0</v>
      </c>
      <c r="I60" s="165"/>
      <c r="J60" s="166"/>
      <c r="K60" s="166"/>
      <c r="L60" s="167"/>
      <c r="M60" s="168"/>
      <c r="O60" s="145">
        <f t="shared" si="7"/>
        <v>0</v>
      </c>
      <c r="P60" s="153">
        <f t="shared" si="8"/>
        <v>0</v>
      </c>
      <c r="R60" s="207">
        <f>Table33[[#This Row],[Column3]]*Table33[[#This Row],[Column5]]/12</f>
        <v>0</v>
      </c>
    </row>
    <row r="61" spans="1:18" x14ac:dyDescent="0.4">
      <c r="A61" s="88"/>
      <c r="B61" s="89"/>
      <c r="C61" s="86"/>
      <c r="D61" s="87"/>
      <c r="E61" s="154"/>
      <c r="F61" s="175"/>
      <c r="G61" s="307">
        <f t="shared" si="3"/>
        <v>0</v>
      </c>
      <c r="H61" s="273">
        <f t="shared" si="9"/>
        <v>0</v>
      </c>
      <c r="I61" s="165"/>
      <c r="J61" s="166"/>
      <c r="K61" s="166"/>
      <c r="L61" s="167"/>
      <c r="M61" s="168"/>
      <c r="O61" s="145">
        <f t="shared" si="7"/>
        <v>0</v>
      </c>
      <c r="P61" s="153">
        <f t="shared" si="8"/>
        <v>0</v>
      </c>
      <c r="R61" s="207">
        <f>Table33[[#This Row],[Column3]]*Table33[[#This Row],[Column5]]/12</f>
        <v>0</v>
      </c>
    </row>
    <row r="62" spans="1:18" x14ac:dyDescent="0.4">
      <c r="A62" s="88"/>
      <c r="B62" s="89"/>
      <c r="C62" s="86"/>
      <c r="D62" s="87"/>
      <c r="E62" s="154"/>
      <c r="F62" s="175"/>
      <c r="G62" s="307">
        <f t="shared" si="3"/>
        <v>0</v>
      </c>
      <c r="H62" s="273">
        <f>ROUND(C62*D62*E62,0)</f>
        <v>0</v>
      </c>
      <c r="I62" s="165"/>
      <c r="J62" s="166"/>
      <c r="K62" s="166"/>
      <c r="L62" s="167"/>
      <c r="M62" s="168"/>
      <c r="O62" s="145">
        <f t="shared" si="7"/>
        <v>0</v>
      </c>
      <c r="P62" s="153">
        <f t="shared" si="8"/>
        <v>0</v>
      </c>
      <c r="R62" s="207">
        <f>Table33[[#This Row],[Column3]]*Table33[[#This Row],[Column5]]/12</f>
        <v>0</v>
      </c>
    </row>
    <row r="63" spans="1:18" x14ac:dyDescent="0.4">
      <c r="A63" s="88"/>
      <c r="B63" s="89"/>
      <c r="C63" s="86"/>
      <c r="D63" s="87"/>
      <c r="E63" s="154"/>
      <c r="F63" s="175"/>
      <c r="G63" s="307">
        <f t="shared" si="3"/>
        <v>0</v>
      </c>
      <c r="H63" s="273">
        <f>ROUND(C63*D63*E63,0)</f>
        <v>0</v>
      </c>
      <c r="I63" s="165"/>
      <c r="J63" s="166"/>
      <c r="K63" s="166"/>
      <c r="L63" s="167"/>
      <c r="M63" s="168"/>
      <c r="O63" s="145">
        <f t="shared" si="7"/>
        <v>0</v>
      </c>
      <c r="P63" s="153">
        <f t="shared" si="8"/>
        <v>0</v>
      </c>
      <c r="R63" s="207">
        <f>Table33[[#This Row],[Column3]]*Table33[[#This Row],[Column5]]/12</f>
        <v>0</v>
      </c>
    </row>
    <row r="64" spans="1:18" x14ac:dyDescent="0.4">
      <c r="A64" s="88"/>
      <c r="B64" s="89"/>
      <c r="C64" s="86"/>
      <c r="D64" s="87"/>
      <c r="E64" s="154"/>
      <c r="F64" s="175"/>
      <c r="G64" s="307">
        <f t="shared" si="3"/>
        <v>0</v>
      </c>
      <c r="H64" s="273">
        <f>ROUND(C64*D64*E64,0)</f>
        <v>0</v>
      </c>
      <c r="I64" s="165"/>
      <c r="J64" s="166"/>
      <c r="K64" s="166"/>
      <c r="L64" s="167"/>
      <c r="M64" s="168"/>
      <c r="O64" s="145">
        <f t="shared" si="7"/>
        <v>0</v>
      </c>
      <c r="P64" s="153">
        <f t="shared" si="8"/>
        <v>0</v>
      </c>
      <c r="R64" s="207">
        <f>Table33[[#This Row],[Column3]]*Table33[[#This Row],[Column5]]/12</f>
        <v>0</v>
      </c>
    </row>
    <row r="65" spans="1:18" x14ac:dyDescent="0.4">
      <c r="A65" s="88"/>
      <c r="B65" s="89"/>
      <c r="C65" s="86"/>
      <c r="D65" s="87"/>
      <c r="E65" s="154"/>
      <c r="F65" s="175"/>
      <c r="G65" s="307">
        <f t="shared" si="3"/>
        <v>0</v>
      </c>
      <c r="H65" s="273">
        <f>ROUND(C65*D65*E65,0)</f>
        <v>0</v>
      </c>
      <c r="I65" s="165"/>
      <c r="J65" s="166"/>
      <c r="K65" s="166"/>
      <c r="L65" s="167"/>
      <c r="M65" s="168"/>
      <c r="O65" s="145">
        <f t="shared" si="7"/>
        <v>0</v>
      </c>
      <c r="P65" s="153">
        <f t="shared" si="8"/>
        <v>0</v>
      </c>
      <c r="R65" s="207">
        <f>Table33[[#This Row],[Column3]]*Table33[[#This Row],[Column5]]/12</f>
        <v>0</v>
      </c>
    </row>
    <row r="66" spans="1:18" x14ac:dyDescent="0.4">
      <c r="A66" s="88"/>
      <c r="B66" s="89"/>
      <c r="C66" s="86"/>
      <c r="D66" s="87"/>
      <c r="E66" s="154"/>
      <c r="F66" s="175"/>
      <c r="G66" s="307">
        <f t="shared" si="3"/>
        <v>0</v>
      </c>
      <c r="H66" s="273">
        <f t="shared" si="0"/>
        <v>0</v>
      </c>
      <c r="I66" s="165"/>
      <c r="J66" s="166"/>
      <c r="K66" s="166"/>
      <c r="L66" s="167"/>
      <c r="M66" s="168"/>
      <c r="O66" s="145">
        <f t="shared" si="7"/>
        <v>0</v>
      </c>
      <c r="P66" s="153">
        <f t="shared" si="8"/>
        <v>0</v>
      </c>
      <c r="R66" s="207">
        <f>Table33[[#This Row],[Column3]]*Table33[[#This Row],[Column5]]/12</f>
        <v>0</v>
      </c>
    </row>
    <row r="67" spans="1:18" x14ac:dyDescent="0.4">
      <c r="A67" s="88"/>
      <c r="B67" s="89"/>
      <c r="C67" s="86"/>
      <c r="D67" s="87"/>
      <c r="E67" s="154"/>
      <c r="F67" s="175"/>
      <c r="G67" s="307">
        <f t="shared" si="3"/>
        <v>0</v>
      </c>
      <c r="H67" s="273">
        <f t="shared" si="0"/>
        <v>0</v>
      </c>
      <c r="I67" s="165"/>
      <c r="J67" s="166"/>
      <c r="K67" s="166"/>
      <c r="L67" s="167"/>
      <c r="M67" s="168"/>
      <c r="O67" s="145">
        <f t="shared" si="7"/>
        <v>0</v>
      </c>
      <c r="P67" s="153">
        <f t="shared" si="8"/>
        <v>0</v>
      </c>
      <c r="R67" s="207">
        <f>Table33[[#This Row],[Column3]]*Table33[[#This Row],[Column5]]/12</f>
        <v>0</v>
      </c>
    </row>
    <row r="68" spans="1:18" x14ac:dyDescent="0.4">
      <c r="A68" s="88"/>
      <c r="B68" s="89"/>
      <c r="C68" s="86"/>
      <c r="D68" s="87"/>
      <c r="E68" s="154"/>
      <c r="F68" s="175"/>
      <c r="G68" s="307">
        <f t="shared" si="3"/>
        <v>0</v>
      </c>
      <c r="H68" s="273">
        <f>ROUND(C68*D68*E68,0)</f>
        <v>0</v>
      </c>
      <c r="I68" s="165"/>
      <c r="J68" s="166"/>
      <c r="K68" s="166"/>
      <c r="L68" s="167"/>
      <c r="M68" s="168"/>
      <c r="O68" s="145">
        <f t="shared" si="7"/>
        <v>0</v>
      </c>
      <c r="P68" s="153">
        <f t="shared" si="8"/>
        <v>0</v>
      </c>
      <c r="R68" s="207">
        <f>Table33[[#This Row],[Column3]]*Table33[[#This Row],[Column5]]/12</f>
        <v>0</v>
      </c>
    </row>
    <row r="69" spans="1:18" x14ac:dyDescent="0.4">
      <c r="A69" s="88"/>
      <c r="B69" s="89"/>
      <c r="C69" s="86"/>
      <c r="D69" s="87"/>
      <c r="E69" s="154"/>
      <c r="F69" s="175"/>
      <c r="G69" s="307">
        <f t="shared" si="3"/>
        <v>0</v>
      </c>
      <c r="H69" s="273">
        <f t="shared" si="0"/>
        <v>0</v>
      </c>
      <c r="I69" s="165"/>
      <c r="J69" s="166"/>
      <c r="K69" s="166"/>
      <c r="L69" s="167"/>
      <c r="M69" s="168"/>
      <c r="O69" s="145">
        <f t="shared" si="7"/>
        <v>0</v>
      </c>
      <c r="P69" s="153">
        <f t="shared" si="8"/>
        <v>0</v>
      </c>
      <c r="R69" s="207">
        <f>Table33[[#This Row],[Column3]]*Table33[[#This Row],[Column5]]/12</f>
        <v>0</v>
      </c>
    </row>
    <row r="70" spans="1:18" x14ac:dyDescent="0.4">
      <c r="A70" s="88"/>
      <c r="B70" s="89"/>
      <c r="C70" s="86"/>
      <c r="D70" s="87"/>
      <c r="E70" s="154"/>
      <c r="F70" s="175"/>
      <c r="G70" s="307">
        <f t="shared" si="3"/>
        <v>0</v>
      </c>
      <c r="H70" s="273">
        <f t="shared" si="0"/>
        <v>0</v>
      </c>
      <c r="I70" s="165"/>
      <c r="J70" s="166"/>
      <c r="K70" s="166"/>
      <c r="L70" s="167"/>
      <c r="M70" s="168"/>
      <c r="O70" s="145">
        <f t="shared" si="7"/>
        <v>0</v>
      </c>
      <c r="P70" s="153">
        <f t="shared" si="8"/>
        <v>0</v>
      </c>
      <c r="R70" s="207">
        <f>Table33[[#This Row],[Column3]]*Table33[[#This Row],[Column5]]/12</f>
        <v>0</v>
      </c>
    </row>
    <row r="71" spans="1:18" x14ac:dyDescent="0.4">
      <c r="A71" s="88"/>
      <c r="B71" s="89"/>
      <c r="C71" s="86"/>
      <c r="D71" s="87"/>
      <c r="E71" s="154"/>
      <c r="F71" s="175"/>
      <c r="G71" s="307">
        <f t="shared" si="3"/>
        <v>0</v>
      </c>
      <c r="H71" s="273">
        <f t="shared" si="0"/>
        <v>0</v>
      </c>
      <c r="I71" s="165"/>
      <c r="J71" s="166"/>
      <c r="K71" s="166"/>
      <c r="L71" s="167"/>
      <c r="M71" s="168"/>
      <c r="O71" s="145">
        <f t="shared" si="7"/>
        <v>0</v>
      </c>
      <c r="P71" s="153">
        <f t="shared" si="8"/>
        <v>0</v>
      </c>
      <c r="R71" s="207">
        <f>Table33[[#This Row],[Column3]]*Table33[[#This Row],[Column5]]/12</f>
        <v>0</v>
      </c>
    </row>
    <row r="72" spans="1:18" x14ac:dyDescent="0.4">
      <c r="A72" s="88"/>
      <c r="B72" s="89"/>
      <c r="C72" s="86"/>
      <c r="D72" s="87"/>
      <c r="E72" s="154"/>
      <c r="F72" s="175"/>
      <c r="G72" s="307">
        <f t="shared" si="3"/>
        <v>0</v>
      </c>
      <c r="H72" s="273">
        <f t="shared" ref="H72:H104" si="10">ROUND(C72*D72*E72,0)</f>
        <v>0</v>
      </c>
      <c r="I72" s="165"/>
      <c r="J72" s="166"/>
      <c r="K72" s="166"/>
      <c r="L72" s="167"/>
      <c r="M72" s="168"/>
      <c r="O72" s="145">
        <f t="shared" si="7"/>
        <v>0</v>
      </c>
      <c r="P72" s="153">
        <f t="shared" si="8"/>
        <v>0</v>
      </c>
      <c r="R72" s="207">
        <f>Table33[[#This Row],[Column3]]*Table33[[#This Row],[Column5]]/12</f>
        <v>0</v>
      </c>
    </row>
    <row r="73" spans="1:18" x14ac:dyDescent="0.4">
      <c r="A73" s="88"/>
      <c r="B73" s="89"/>
      <c r="C73" s="86"/>
      <c r="D73" s="87"/>
      <c r="E73" s="154"/>
      <c r="F73" s="175"/>
      <c r="G73" s="307">
        <f t="shared" si="3"/>
        <v>0</v>
      </c>
      <c r="H73" s="273">
        <f t="shared" si="10"/>
        <v>0</v>
      </c>
      <c r="I73" s="165"/>
      <c r="J73" s="166"/>
      <c r="K73" s="166"/>
      <c r="L73" s="167"/>
      <c r="M73" s="168"/>
      <c r="O73" s="145">
        <f t="shared" si="7"/>
        <v>0</v>
      </c>
      <c r="P73" s="153">
        <f t="shared" si="8"/>
        <v>0</v>
      </c>
      <c r="R73" s="207">
        <f>Table33[[#This Row],[Column3]]*Table33[[#This Row],[Column5]]/12</f>
        <v>0</v>
      </c>
    </row>
    <row r="74" spans="1:18" x14ac:dyDescent="0.4">
      <c r="A74" s="88"/>
      <c r="B74" s="89"/>
      <c r="C74" s="86"/>
      <c r="D74" s="87"/>
      <c r="E74" s="154"/>
      <c r="F74" s="175"/>
      <c r="G74" s="307">
        <f t="shared" si="3"/>
        <v>0</v>
      </c>
      <c r="H74" s="273">
        <f t="shared" si="10"/>
        <v>0</v>
      </c>
      <c r="I74" s="165"/>
      <c r="J74" s="166"/>
      <c r="K74" s="166"/>
      <c r="L74" s="167"/>
      <c r="M74" s="168"/>
      <c r="O74" s="145">
        <f t="shared" si="7"/>
        <v>0</v>
      </c>
      <c r="P74" s="153">
        <f t="shared" si="8"/>
        <v>0</v>
      </c>
      <c r="R74" s="207">
        <f>Table33[[#This Row],[Column3]]*Table33[[#This Row],[Column5]]/12</f>
        <v>0</v>
      </c>
    </row>
    <row r="75" spans="1:18" x14ac:dyDescent="0.4">
      <c r="A75" s="88"/>
      <c r="B75" s="89"/>
      <c r="C75" s="86"/>
      <c r="D75" s="87"/>
      <c r="E75" s="154"/>
      <c r="F75" s="175"/>
      <c r="G75" s="307">
        <f t="shared" si="3"/>
        <v>0</v>
      </c>
      <c r="H75" s="273">
        <f t="shared" si="10"/>
        <v>0</v>
      </c>
      <c r="I75" s="165"/>
      <c r="J75" s="166"/>
      <c r="K75" s="166"/>
      <c r="L75" s="167"/>
      <c r="M75" s="168"/>
      <c r="O75" s="145">
        <f t="shared" si="7"/>
        <v>0</v>
      </c>
      <c r="P75" s="153">
        <f t="shared" si="8"/>
        <v>0</v>
      </c>
      <c r="R75" s="207">
        <f>Table33[[#This Row],[Column3]]*Table33[[#This Row],[Column5]]/12</f>
        <v>0</v>
      </c>
    </row>
    <row r="76" spans="1:18" x14ac:dyDescent="0.4">
      <c r="A76" s="88"/>
      <c r="B76" s="89"/>
      <c r="C76" s="86"/>
      <c r="D76" s="87"/>
      <c r="E76" s="154"/>
      <c r="F76" s="175"/>
      <c r="G76" s="307">
        <f t="shared" si="3"/>
        <v>0</v>
      </c>
      <c r="H76" s="273">
        <f t="shared" si="10"/>
        <v>0</v>
      </c>
      <c r="I76" s="165"/>
      <c r="J76" s="166"/>
      <c r="K76" s="166"/>
      <c r="L76" s="167"/>
      <c r="M76" s="168"/>
      <c r="O76" s="145">
        <f t="shared" ref="O76:O104" si="11">SUM(I76:M76)</f>
        <v>0</v>
      </c>
      <c r="P76" s="153">
        <f t="shared" si="8"/>
        <v>0</v>
      </c>
      <c r="R76" s="207">
        <f>Table33[[#This Row],[Column3]]*Table33[[#This Row],[Column5]]/12</f>
        <v>0</v>
      </c>
    </row>
    <row r="77" spans="1:18" x14ac:dyDescent="0.4">
      <c r="A77" s="88"/>
      <c r="B77" s="89"/>
      <c r="C77" s="86"/>
      <c r="D77" s="87"/>
      <c r="E77" s="154"/>
      <c r="F77" s="175"/>
      <c r="G77" s="307">
        <f t="shared" si="3"/>
        <v>0</v>
      </c>
      <c r="H77" s="273">
        <f t="shared" si="10"/>
        <v>0</v>
      </c>
      <c r="I77" s="165"/>
      <c r="J77" s="166"/>
      <c r="K77" s="166"/>
      <c r="L77" s="167"/>
      <c r="M77" s="168"/>
      <c r="O77" s="145">
        <f t="shared" si="11"/>
        <v>0</v>
      </c>
      <c r="P77" s="153">
        <f t="shared" ref="P77:P104" si="12">H77-O77</f>
        <v>0</v>
      </c>
      <c r="R77" s="207">
        <f>Table33[[#This Row],[Column3]]*Table33[[#This Row],[Column5]]/12</f>
        <v>0</v>
      </c>
    </row>
    <row r="78" spans="1:18" x14ac:dyDescent="0.4">
      <c r="A78" s="88"/>
      <c r="B78" s="89"/>
      <c r="C78" s="86"/>
      <c r="D78" s="87"/>
      <c r="E78" s="154"/>
      <c r="F78" s="175"/>
      <c r="G78" s="307">
        <f t="shared" ref="G78:G104" si="13">H78-F78</f>
        <v>0</v>
      </c>
      <c r="H78" s="273">
        <f t="shared" si="10"/>
        <v>0</v>
      </c>
      <c r="I78" s="165"/>
      <c r="J78" s="166"/>
      <c r="K78" s="166"/>
      <c r="L78" s="167"/>
      <c r="M78" s="168"/>
      <c r="O78" s="145">
        <f t="shared" si="11"/>
        <v>0</v>
      </c>
      <c r="P78" s="153">
        <f t="shared" si="12"/>
        <v>0</v>
      </c>
      <c r="R78" s="207">
        <f>Table33[[#This Row],[Column3]]*Table33[[#This Row],[Column5]]/12</f>
        <v>0</v>
      </c>
    </row>
    <row r="79" spans="1:18" x14ac:dyDescent="0.4">
      <c r="A79" s="88"/>
      <c r="B79" s="89"/>
      <c r="C79" s="86"/>
      <c r="D79" s="87"/>
      <c r="E79" s="154"/>
      <c r="F79" s="175"/>
      <c r="G79" s="307">
        <f t="shared" si="13"/>
        <v>0</v>
      </c>
      <c r="H79" s="273">
        <f t="shared" si="10"/>
        <v>0</v>
      </c>
      <c r="I79" s="165"/>
      <c r="J79" s="166"/>
      <c r="K79" s="166"/>
      <c r="L79" s="167"/>
      <c r="M79" s="168"/>
      <c r="O79" s="145">
        <f t="shared" si="11"/>
        <v>0</v>
      </c>
      <c r="P79" s="153">
        <f t="shared" si="12"/>
        <v>0</v>
      </c>
      <c r="R79" s="207">
        <f>Table33[[#This Row],[Column3]]*Table33[[#This Row],[Column5]]/12</f>
        <v>0</v>
      </c>
    </row>
    <row r="80" spans="1:18" x14ac:dyDescent="0.4">
      <c r="A80" s="88"/>
      <c r="B80" s="89"/>
      <c r="C80" s="86"/>
      <c r="D80" s="87"/>
      <c r="E80" s="154"/>
      <c r="F80" s="175"/>
      <c r="G80" s="307">
        <f t="shared" si="13"/>
        <v>0</v>
      </c>
      <c r="H80" s="273">
        <f t="shared" si="10"/>
        <v>0</v>
      </c>
      <c r="I80" s="165"/>
      <c r="J80" s="166"/>
      <c r="K80" s="166"/>
      <c r="L80" s="167"/>
      <c r="M80" s="168"/>
      <c r="O80" s="145">
        <f t="shared" si="11"/>
        <v>0</v>
      </c>
      <c r="P80" s="153">
        <f t="shared" si="12"/>
        <v>0</v>
      </c>
      <c r="R80" s="207">
        <f>Table33[[#This Row],[Column3]]*Table33[[#This Row],[Column5]]/12</f>
        <v>0</v>
      </c>
    </row>
    <row r="81" spans="1:18" x14ac:dyDescent="0.4">
      <c r="A81" s="88"/>
      <c r="B81" s="89"/>
      <c r="C81" s="86"/>
      <c r="D81" s="87"/>
      <c r="E81" s="154"/>
      <c r="F81" s="175"/>
      <c r="G81" s="307">
        <f t="shared" si="13"/>
        <v>0</v>
      </c>
      <c r="H81" s="273">
        <f t="shared" si="10"/>
        <v>0</v>
      </c>
      <c r="I81" s="165"/>
      <c r="J81" s="166"/>
      <c r="K81" s="166"/>
      <c r="L81" s="167"/>
      <c r="M81" s="168"/>
      <c r="O81" s="145">
        <f t="shared" si="11"/>
        <v>0</v>
      </c>
      <c r="P81" s="153">
        <f t="shared" si="12"/>
        <v>0</v>
      </c>
      <c r="R81" s="207">
        <f>Table33[[#This Row],[Column3]]*Table33[[#This Row],[Column5]]/12</f>
        <v>0</v>
      </c>
    </row>
    <row r="82" spans="1:18" x14ac:dyDescent="0.4">
      <c r="A82" s="88"/>
      <c r="B82" s="89"/>
      <c r="C82" s="86"/>
      <c r="D82" s="87"/>
      <c r="E82" s="154"/>
      <c r="F82" s="175"/>
      <c r="G82" s="307">
        <f t="shared" si="13"/>
        <v>0</v>
      </c>
      <c r="H82" s="273">
        <f t="shared" si="10"/>
        <v>0</v>
      </c>
      <c r="I82" s="165"/>
      <c r="J82" s="166"/>
      <c r="K82" s="166"/>
      <c r="L82" s="167"/>
      <c r="M82" s="168"/>
      <c r="O82" s="145">
        <f t="shared" si="11"/>
        <v>0</v>
      </c>
      <c r="P82" s="153">
        <f t="shared" si="12"/>
        <v>0</v>
      </c>
      <c r="R82" s="207">
        <f>Table33[[#This Row],[Column3]]*Table33[[#This Row],[Column5]]/12</f>
        <v>0</v>
      </c>
    </row>
    <row r="83" spans="1:18" x14ac:dyDescent="0.4">
      <c r="A83" s="88"/>
      <c r="B83" s="89"/>
      <c r="C83" s="86"/>
      <c r="D83" s="87"/>
      <c r="E83" s="154"/>
      <c r="F83" s="175"/>
      <c r="G83" s="307">
        <f t="shared" si="13"/>
        <v>0</v>
      </c>
      <c r="H83" s="273">
        <f t="shared" si="10"/>
        <v>0</v>
      </c>
      <c r="I83" s="165"/>
      <c r="J83" s="166"/>
      <c r="K83" s="166"/>
      <c r="L83" s="167"/>
      <c r="M83" s="168"/>
      <c r="O83" s="145">
        <f t="shared" si="11"/>
        <v>0</v>
      </c>
      <c r="P83" s="153">
        <f t="shared" si="12"/>
        <v>0</v>
      </c>
      <c r="R83" s="207">
        <f>Table33[[#This Row],[Column3]]*Table33[[#This Row],[Column5]]/12</f>
        <v>0</v>
      </c>
    </row>
    <row r="84" spans="1:18" x14ac:dyDescent="0.4">
      <c r="A84" s="88"/>
      <c r="B84" s="89"/>
      <c r="C84" s="86"/>
      <c r="D84" s="87"/>
      <c r="E84" s="154"/>
      <c r="F84" s="175"/>
      <c r="G84" s="307">
        <f t="shared" si="13"/>
        <v>0</v>
      </c>
      <c r="H84" s="273">
        <f t="shared" si="10"/>
        <v>0</v>
      </c>
      <c r="I84" s="165"/>
      <c r="J84" s="166"/>
      <c r="K84" s="166"/>
      <c r="L84" s="167"/>
      <c r="M84" s="168"/>
      <c r="O84" s="145">
        <f t="shared" si="11"/>
        <v>0</v>
      </c>
      <c r="P84" s="153">
        <f t="shared" si="12"/>
        <v>0</v>
      </c>
      <c r="R84" s="207">
        <f>Table33[[#This Row],[Column3]]*Table33[[#This Row],[Column5]]/12</f>
        <v>0</v>
      </c>
    </row>
    <row r="85" spans="1:18" x14ac:dyDescent="0.4">
      <c r="A85" s="88"/>
      <c r="B85" s="89"/>
      <c r="C85" s="86"/>
      <c r="D85" s="87"/>
      <c r="E85" s="154"/>
      <c r="F85" s="175"/>
      <c r="G85" s="307">
        <f t="shared" si="13"/>
        <v>0</v>
      </c>
      <c r="H85" s="273">
        <f t="shared" si="10"/>
        <v>0</v>
      </c>
      <c r="I85" s="165"/>
      <c r="J85" s="166"/>
      <c r="K85" s="166"/>
      <c r="L85" s="167"/>
      <c r="M85" s="168"/>
      <c r="O85" s="145">
        <f t="shared" si="11"/>
        <v>0</v>
      </c>
      <c r="P85" s="153">
        <f t="shared" si="12"/>
        <v>0</v>
      </c>
      <c r="R85" s="207">
        <f>Table33[[#This Row],[Column3]]*Table33[[#This Row],[Column5]]/12</f>
        <v>0</v>
      </c>
    </row>
    <row r="86" spans="1:18" x14ac:dyDescent="0.4">
      <c r="A86" s="88"/>
      <c r="B86" s="89"/>
      <c r="C86" s="86"/>
      <c r="D86" s="87"/>
      <c r="E86" s="154"/>
      <c r="F86" s="175"/>
      <c r="G86" s="307">
        <f t="shared" si="13"/>
        <v>0</v>
      </c>
      <c r="H86" s="273">
        <f t="shared" si="10"/>
        <v>0</v>
      </c>
      <c r="I86" s="165"/>
      <c r="J86" s="166"/>
      <c r="K86" s="166"/>
      <c r="L86" s="167"/>
      <c r="M86" s="168"/>
      <c r="O86" s="145">
        <f t="shared" si="11"/>
        <v>0</v>
      </c>
      <c r="P86" s="153">
        <f t="shared" si="12"/>
        <v>0</v>
      </c>
      <c r="R86" s="207">
        <f>Table33[[#This Row],[Column3]]*Table33[[#This Row],[Column5]]/12</f>
        <v>0</v>
      </c>
    </row>
    <row r="87" spans="1:18" x14ac:dyDescent="0.4">
      <c r="A87" s="88"/>
      <c r="B87" s="89"/>
      <c r="C87" s="86"/>
      <c r="D87" s="87"/>
      <c r="E87" s="154"/>
      <c r="F87" s="175"/>
      <c r="G87" s="307">
        <f t="shared" si="13"/>
        <v>0</v>
      </c>
      <c r="H87" s="273">
        <f t="shared" si="10"/>
        <v>0</v>
      </c>
      <c r="I87" s="165"/>
      <c r="J87" s="166"/>
      <c r="K87" s="166"/>
      <c r="L87" s="167"/>
      <c r="M87" s="168"/>
      <c r="O87" s="145">
        <f t="shared" si="11"/>
        <v>0</v>
      </c>
      <c r="P87" s="153">
        <f t="shared" si="12"/>
        <v>0</v>
      </c>
      <c r="R87" s="207">
        <f>Table33[[#This Row],[Column3]]*Table33[[#This Row],[Column5]]/12</f>
        <v>0</v>
      </c>
    </row>
    <row r="88" spans="1:18" x14ac:dyDescent="0.4">
      <c r="A88" s="88"/>
      <c r="B88" s="89"/>
      <c r="C88" s="86"/>
      <c r="D88" s="87"/>
      <c r="E88" s="154"/>
      <c r="F88" s="175"/>
      <c r="G88" s="307">
        <f t="shared" si="13"/>
        <v>0</v>
      </c>
      <c r="H88" s="273">
        <f t="shared" si="10"/>
        <v>0</v>
      </c>
      <c r="I88" s="165"/>
      <c r="J88" s="166"/>
      <c r="K88" s="166"/>
      <c r="L88" s="167"/>
      <c r="M88" s="168"/>
      <c r="O88" s="145">
        <f t="shared" si="11"/>
        <v>0</v>
      </c>
      <c r="P88" s="153">
        <f t="shared" si="12"/>
        <v>0</v>
      </c>
      <c r="R88" s="207">
        <f>Table33[[#This Row],[Column3]]*Table33[[#This Row],[Column5]]/12</f>
        <v>0</v>
      </c>
    </row>
    <row r="89" spans="1:18" x14ac:dyDescent="0.4">
      <c r="A89" s="88"/>
      <c r="B89" s="89"/>
      <c r="C89" s="86"/>
      <c r="D89" s="87"/>
      <c r="E89" s="154"/>
      <c r="F89" s="175"/>
      <c r="G89" s="307">
        <f t="shared" si="13"/>
        <v>0</v>
      </c>
      <c r="H89" s="273">
        <f t="shared" si="10"/>
        <v>0</v>
      </c>
      <c r="I89" s="165"/>
      <c r="J89" s="166"/>
      <c r="K89" s="166"/>
      <c r="L89" s="167"/>
      <c r="M89" s="168"/>
      <c r="O89" s="145">
        <f t="shared" si="11"/>
        <v>0</v>
      </c>
      <c r="P89" s="153">
        <f t="shared" si="12"/>
        <v>0</v>
      </c>
      <c r="R89" s="207">
        <f>Table33[[#This Row],[Column3]]*Table33[[#This Row],[Column5]]/12</f>
        <v>0</v>
      </c>
    </row>
    <row r="90" spans="1:18" x14ac:dyDescent="0.4">
      <c r="A90" s="88"/>
      <c r="B90" s="89"/>
      <c r="C90" s="86"/>
      <c r="D90" s="87"/>
      <c r="E90" s="154"/>
      <c r="F90" s="175"/>
      <c r="G90" s="307">
        <f t="shared" si="13"/>
        <v>0</v>
      </c>
      <c r="H90" s="273">
        <f t="shared" si="10"/>
        <v>0</v>
      </c>
      <c r="I90" s="165"/>
      <c r="J90" s="166"/>
      <c r="K90" s="166"/>
      <c r="L90" s="167"/>
      <c r="M90" s="168"/>
      <c r="O90" s="145">
        <f t="shared" si="11"/>
        <v>0</v>
      </c>
      <c r="P90" s="153">
        <f t="shared" si="12"/>
        <v>0</v>
      </c>
      <c r="R90" s="207">
        <f>Table33[[#This Row],[Column3]]*Table33[[#This Row],[Column5]]/12</f>
        <v>0</v>
      </c>
    </row>
    <row r="91" spans="1:18" x14ac:dyDescent="0.4">
      <c r="A91" s="88"/>
      <c r="B91" s="89"/>
      <c r="C91" s="86"/>
      <c r="D91" s="87"/>
      <c r="E91" s="154"/>
      <c r="F91" s="175"/>
      <c r="G91" s="307">
        <f t="shared" si="13"/>
        <v>0</v>
      </c>
      <c r="H91" s="273">
        <f t="shared" si="10"/>
        <v>0</v>
      </c>
      <c r="I91" s="165"/>
      <c r="J91" s="166"/>
      <c r="K91" s="166"/>
      <c r="L91" s="167"/>
      <c r="M91" s="168"/>
      <c r="O91" s="145">
        <f t="shared" si="11"/>
        <v>0</v>
      </c>
      <c r="P91" s="153">
        <f t="shared" si="12"/>
        <v>0</v>
      </c>
      <c r="R91" s="207">
        <f>Table33[[#This Row],[Column3]]*Table33[[#This Row],[Column5]]/12</f>
        <v>0</v>
      </c>
    </row>
    <row r="92" spans="1:18" x14ac:dyDescent="0.4">
      <c r="A92" s="88"/>
      <c r="B92" s="89"/>
      <c r="C92" s="86"/>
      <c r="D92" s="87"/>
      <c r="E92" s="154"/>
      <c r="F92" s="175"/>
      <c r="G92" s="307">
        <f t="shared" si="13"/>
        <v>0</v>
      </c>
      <c r="H92" s="273">
        <f t="shared" si="10"/>
        <v>0</v>
      </c>
      <c r="I92" s="165"/>
      <c r="J92" s="166"/>
      <c r="K92" s="166"/>
      <c r="L92" s="167"/>
      <c r="M92" s="168"/>
      <c r="O92" s="145">
        <f t="shared" si="11"/>
        <v>0</v>
      </c>
      <c r="P92" s="153">
        <f t="shared" si="12"/>
        <v>0</v>
      </c>
      <c r="R92" s="207">
        <f>Table33[[#This Row],[Column3]]*Table33[[#This Row],[Column5]]/12</f>
        <v>0</v>
      </c>
    </row>
    <row r="93" spans="1:18" x14ac:dyDescent="0.4">
      <c r="A93" s="88"/>
      <c r="B93" s="89"/>
      <c r="C93" s="86"/>
      <c r="D93" s="87"/>
      <c r="E93" s="154"/>
      <c r="F93" s="175"/>
      <c r="G93" s="307">
        <f t="shared" si="13"/>
        <v>0</v>
      </c>
      <c r="H93" s="273">
        <f t="shared" si="10"/>
        <v>0</v>
      </c>
      <c r="I93" s="165"/>
      <c r="J93" s="166"/>
      <c r="K93" s="166"/>
      <c r="L93" s="167"/>
      <c r="M93" s="168"/>
      <c r="O93" s="145">
        <f t="shared" si="11"/>
        <v>0</v>
      </c>
      <c r="P93" s="153">
        <f t="shared" si="12"/>
        <v>0</v>
      </c>
      <c r="R93" s="207">
        <f>Table33[[#This Row],[Column3]]*Table33[[#This Row],[Column5]]/12</f>
        <v>0</v>
      </c>
    </row>
    <row r="94" spans="1:18" x14ac:dyDescent="0.4">
      <c r="A94" s="88"/>
      <c r="B94" s="89"/>
      <c r="C94" s="86"/>
      <c r="D94" s="87"/>
      <c r="E94" s="154"/>
      <c r="F94" s="175"/>
      <c r="G94" s="307">
        <f t="shared" si="13"/>
        <v>0</v>
      </c>
      <c r="H94" s="273">
        <f t="shared" si="10"/>
        <v>0</v>
      </c>
      <c r="I94" s="165"/>
      <c r="J94" s="166"/>
      <c r="K94" s="166"/>
      <c r="L94" s="167"/>
      <c r="M94" s="168"/>
      <c r="O94" s="145">
        <f t="shared" si="11"/>
        <v>0</v>
      </c>
      <c r="P94" s="153">
        <f t="shared" si="12"/>
        <v>0</v>
      </c>
      <c r="R94" s="207">
        <f>Table33[[#This Row],[Column3]]*Table33[[#This Row],[Column5]]/12</f>
        <v>0</v>
      </c>
    </row>
    <row r="95" spans="1:18" x14ac:dyDescent="0.4">
      <c r="A95" s="88"/>
      <c r="B95" s="89"/>
      <c r="C95" s="86"/>
      <c r="D95" s="87"/>
      <c r="E95" s="154"/>
      <c r="F95" s="175"/>
      <c r="G95" s="307">
        <f t="shared" si="13"/>
        <v>0</v>
      </c>
      <c r="H95" s="273">
        <f t="shared" si="10"/>
        <v>0</v>
      </c>
      <c r="I95" s="165"/>
      <c r="J95" s="166"/>
      <c r="K95" s="166"/>
      <c r="L95" s="167"/>
      <c r="M95" s="168"/>
      <c r="O95" s="145">
        <f t="shared" si="11"/>
        <v>0</v>
      </c>
      <c r="P95" s="153">
        <f t="shared" si="12"/>
        <v>0</v>
      </c>
      <c r="R95" s="207">
        <f>Table33[[#This Row],[Column3]]*Table33[[#This Row],[Column5]]/12</f>
        <v>0</v>
      </c>
    </row>
    <row r="96" spans="1:18" x14ac:dyDescent="0.4">
      <c r="A96" s="88"/>
      <c r="B96" s="89"/>
      <c r="C96" s="86"/>
      <c r="D96" s="87"/>
      <c r="E96" s="154"/>
      <c r="F96" s="175"/>
      <c r="G96" s="307">
        <f t="shared" si="13"/>
        <v>0</v>
      </c>
      <c r="H96" s="273">
        <f t="shared" si="10"/>
        <v>0</v>
      </c>
      <c r="I96" s="165"/>
      <c r="J96" s="166"/>
      <c r="K96" s="166"/>
      <c r="L96" s="167"/>
      <c r="M96" s="168"/>
      <c r="O96" s="145">
        <f t="shared" si="11"/>
        <v>0</v>
      </c>
      <c r="P96" s="153">
        <f t="shared" si="12"/>
        <v>0</v>
      </c>
      <c r="R96" s="207">
        <f>Table33[[#This Row],[Column3]]*Table33[[#This Row],[Column5]]/12</f>
        <v>0</v>
      </c>
    </row>
    <row r="97" spans="1:18" x14ac:dyDescent="0.4">
      <c r="A97" s="88"/>
      <c r="B97" s="89"/>
      <c r="C97" s="86"/>
      <c r="D97" s="87"/>
      <c r="E97" s="154"/>
      <c r="F97" s="175"/>
      <c r="G97" s="307">
        <f t="shared" si="13"/>
        <v>0</v>
      </c>
      <c r="H97" s="273">
        <f t="shared" si="10"/>
        <v>0</v>
      </c>
      <c r="I97" s="165"/>
      <c r="J97" s="166"/>
      <c r="K97" s="166"/>
      <c r="L97" s="167"/>
      <c r="M97" s="168"/>
      <c r="O97" s="145">
        <f t="shared" si="11"/>
        <v>0</v>
      </c>
      <c r="P97" s="153">
        <f t="shared" si="12"/>
        <v>0</v>
      </c>
      <c r="R97" s="207">
        <f>Table33[[#This Row],[Column3]]*Table33[[#This Row],[Column5]]/12</f>
        <v>0</v>
      </c>
    </row>
    <row r="98" spans="1:18" x14ac:dyDescent="0.4">
      <c r="A98" s="88"/>
      <c r="B98" s="89"/>
      <c r="C98" s="86"/>
      <c r="D98" s="87"/>
      <c r="E98" s="154"/>
      <c r="F98" s="175"/>
      <c r="G98" s="307">
        <f t="shared" si="13"/>
        <v>0</v>
      </c>
      <c r="H98" s="273">
        <f t="shared" si="10"/>
        <v>0</v>
      </c>
      <c r="I98" s="165"/>
      <c r="J98" s="166"/>
      <c r="K98" s="166"/>
      <c r="L98" s="167"/>
      <c r="M98" s="168"/>
      <c r="O98" s="145">
        <f t="shared" si="11"/>
        <v>0</v>
      </c>
      <c r="P98" s="153">
        <f t="shared" si="12"/>
        <v>0</v>
      </c>
      <c r="R98" s="207">
        <f>Table33[[#This Row],[Column3]]*Table33[[#This Row],[Column5]]/12</f>
        <v>0</v>
      </c>
    </row>
    <row r="99" spans="1:18" x14ac:dyDescent="0.4">
      <c r="A99" s="88"/>
      <c r="B99" s="89"/>
      <c r="C99" s="86"/>
      <c r="D99" s="87"/>
      <c r="E99" s="154"/>
      <c r="F99" s="175"/>
      <c r="G99" s="307">
        <f t="shared" si="13"/>
        <v>0</v>
      </c>
      <c r="H99" s="273">
        <f t="shared" si="10"/>
        <v>0</v>
      </c>
      <c r="I99" s="165"/>
      <c r="J99" s="166"/>
      <c r="K99" s="166"/>
      <c r="L99" s="167"/>
      <c r="M99" s="168"/>
      <c r="O99" s="145">
        <f t="shared" si="11"/>
        <v>0</v>
      </c>
      <c r="P99" s="153">
        <f t="shared" si="12"/>
        <v>0</v>
      </c>
      <c r="R99" s="207">
        <f>Table33[[#This Row],[Column3]]*Table33[[#This Row],[Column5]]/12</f>
        <v>0</v>
      </c>
    </row>
    <row r="100" spans="1:18" x14ac:dyDescent="0.4">
      <c r="A100" s="88"/>
      <c r="B100" s="89"/>
      <c r="C100" s="86"/>
      <c r="D100" s="87"/>
      <c r="E100" s="154"/>
      <c r="F100" s="175"/>
      <c r="G100" s="307">
        <f t="shared" si="13"/>
        <v>0</v>
      </c>
      <c r="H100" s="273">
        <f t="shared" si="10"/>
        <v>0</v>
      </c>
      <c r="I100" s="165"/>
      <c r="J100" s="166"/>
      <c r="K100" s="166"/>
      <c r="L100" s="167"/>
      <c r="M100" s="168"/>
      <c r="O100" s="145">
        <f t="shared" si="11"/>
        <v>0</v>
      </c>
      <c r="P100" s="153">
        <f t="shared" si="12"/>
        <v>0</v>
      </c>
      <c r="R100" s="207">
        <f>Table33[[#This Row],[Column3]]*Table33[[#This Row],[Column5]]/12</f>
        <v>0</v>
      </c>
    </row>
    <row r="101" spans="1:18" x14ac:dyDescent="0.4">
      <c r="A101" s="88"/>
      <c r="B101" s="89"/>
      <c r="C101" s="86"/>
      <c r="D101" s="87"/>
      <c r="E101" s="154"/>
      <c r="F101" s="175"/>
      <c r="G101" s="307">
        <f t="shared" si="13"/>
        <v>0</v>
      </c>
      <c r="H101" s="273">
        <f t="shared" si="10"/>
        <v>0</v>
      </c>
      <c r="I101" s="165"/>
      <c r="J101" s="166"/>
      <c r="K101" s="166"/>
      <c r="L101" s="167"/>
      <c r="M101" s="168"/>
      <c r="O101" s="145">
        <f t="shared" si="11"/>
        <v>0</v>
      </c>
      <c r="P101" s="153">
        <f t="shared" si="12"/>
        <v>0</v>
      </c>
      <c r="R101" s="207">
        <f>Table33[[#This Row],[Column3]]*Table33[[#This Row],[Column5]]/12</f>
        <v>0</v>
      </c>
    </row>
    <row r="102" spans="1:18" x14ac:dyDescent="0.4">
      <c r="A102" s="88"/>
      <c r="B102" s="89"/>
      <c r="C102" s="86"/>
      <c r="D102" s="87"/>
      <c r="E102" s="154"/>
      <c r="F102" s="175"/>
      <c r="G102" s="307">
        <f t="shared" si="13"/>
        <v>0</v>
      </c>
      <c r="H102" s="273">
        <f t="shared" si="10"/>
        <v>0</v>
      </c>
      <c r="I102" s="165"/>
      <c r="J102" s="166"/>
      <c r="K102" s="166"/>
      <c r="L102" s="167"/>
      <c r="M102" s="168"/>
      <c r="O102" s="145">
        <f t="shared" si="11"/>
        <v>0</v>
      </c>
      <c r="P102" s="153">
        <f t="shared" si="12"/>
        <v>0</v>
      </c>
      <c r="R102" s="207">
        <f>Table33[[#This Row],[Column3]]*Table33[[#This Row],[Column5]]/12</f>
        <v>0</v>
      </c>
    </row>
    <row r="103" spans="1:18" x14ac:dyDescent="0.4">
      <c r="A103" s="88"/>
      <c r="B103" s="89"/>
      <c r="C103" s="86"/>
      <c r="D103" s="87"/>
      <c r="E103" s="154"/>
      <c r="F103" s="175"/>
      <c r="G103" s="307">
        <f t="shared" si="13"/>
        <v>0</v>
      </c>
      <c r="H103" s="273">
        <f t="shared" si="10"/>
        <v>0</v>
      </c>
      <c r="I103" s="165"/>
      <c r="J103" s="166"/>
      <c r="K103" s="166"/>
      <c r="L103" s="167"/>
      <c r="M103" s="168"/>
      <c r="O103" s="145">
        <f t="shared" si="11"/>
        <v>0</v>
      </c>
      <c r="P103" s="153">
        <f t="shared" si="12"/>
        <v>0</v>
      </c>
      <c r="R103" s="207">
        <f>Table33[[#This Row],[Column3]]*Table33[[#This Row],[Column5]]/12</f>
        <v>0</v>
      </c>
    </row>
    <row r="104" spans="1:18" x14ac:dyDescent="0.4">
      <c r="A104" s="88"/>
      <c r="B104" s="89"/>
      <c r="C104" s="86"/>
      <c r="D104" s="87"/>
      <c r="E104" s="154"/>
      <c r="F104" s="175"/>
      <c r="G104" s="307">
        <f t="shared" si="13"/>
        <v>0</v>
      </c>
      <c r="H104" s="273">
        <f t="shared" si="10"/>
        <v>0</v>
      </c>
      <c r="I104" s="165"/>
      <c r="J104" s="166"/>
      <c r="K104" s="166"/>
      <c r="L104" s="167"/>
      <c r="M104" s="168"/>
      <c r="O104" s="156">
        <f t="shared" si="11"/>
        <v>0</v>
      </c>
      <c r="P104" s="157">
        <f t="shared" si="12"/>
        <v>0</v>
      </c>
      <c r="R104" s="210">
        <f>Table33[[#This Row],[Column3]]*Table33[[#This Row],[Column5]]/12</f>
        <v>0</v>
      </c>
    </row>
    <row r="105" spans="1:18" ht="18" customHeight="1" thickBot="1" x14ac:dyDescent="0.45">
      <c r="A105" s="119" t="s">
        <v>10</v>
      </c>
      <c r="B105" s="120"/>
      <c r="C105" s="121"/>
      <c r="D105" s="36"/>
      <c r="E105" s="184">
        <f t="shared" ref="E105" si="14">SUM(E13:E104)</f>
        <v>0</v>
      </c>
      <c r="F105" s="37">
        <f>SUM(F13:F104)</f>
        <v>0</v>
      </c>
      <c r="G105" s="188">
        <f>SUM(G13:G104)</f>
        <v>0</v>
      </c>
      <c r="H105" s="45">
        <f>SUM(H13:H104)</f>
        <v>0</v>
      </c>
      <c r="I105" s="47">
        <f>SUM(I13:I104)</f>
        <v>0</v>
      </c>
      <c r="J105" s="37">
        <f t="shared" ref="J105:K105" si="15">SUM(J13:J104)</f>
        <v>0</v>
      </c>
      <c r="K105" s="37">
        <f t="shared" si="15"/>
        <v>0</v>
      </c>
      <c r="L105" s="37">
        <f>SUM(L13:L104)</f>
        <v>0</v>
      </c>
      <c r="M105" s="103">
        <f>SUM(M13:M104)</f>
        <v>0</v>
      </c>
      <c r="O105" s="158">
        <f>SUM(O13:O104)</f>
        <v>0</v>
      </c>
      <c r="P105" s="159">
        <f>SUM(P13:P104)</f>
        <v>0</v>
      </c>
      <c r="R105" s="211">
        <f>SUM(R13:R104)</f>
        <v>0</v>
      </c>
    </row>
    <row r="115" spans="9:18" x14ac:dyDescent="0.4">
      <c r="I115" s="2"/>
      <c r="J115" s="2"/>
      <c r="K115" s="2"/>
      <c r="L115" s="2"/>
      <c r="M115" s="2"/>
      <c r="O115" s="2"/>
      <c r="P115" s="2"/>
      <c r="R115" s="2"/>
    </row>
    <row r="128" spans="9:18" x14ac:dyDescent="0.4">
      <c r="I128" s="16"/>
      <c r="J128" s="16"/>
      <c r="K128" s="16"/>
      <c r="L128" s="16"/>
      <c r="M128" s="16"/>
      <c r="O128" s="16"/>
      <c r="P128" s="16"/>
      <c r="R128" s="16"/>
    </row>
    <row r="129" spans="9:18" x14ac:dyDescent="0.4">
      <c r="I129" s="16"/>
      <c r="J129" s="16"/>
      <c r="K129" s="16"/>
      <c r="L129" s="16"/>
      <c r="M129" s="16"/>
      <c r="O129" s="16"/>
      <c r="P129" s="16"/>
      <c r="R129" s="16"/>
    </row>
    <row r="133" spans="9:18" x14ac:dyDescent="0.4">
      <c r="I133" s="2"/>
      <c r="J133" s="2"/>
      <c r="K133" s="2"/>
      <c r="L133" s="2"/>
      <c r="M133" s="2"/>
      <c r="O133" s="2"/>
      <c r="P133" s="2"/>
      <c r="R133" s="2"/>
    </row>
  </sheetData>
  <sheetProtection algorithmName="SHA-512" hashValue="VshJj7HGOWENGYgCjvbMHHBvGhu3MrGXGYhKadJ6Dr7ry7kE/gS83qSHDkqjFqrR66jDC0/HePEw7l9cJdOyiw==" saltValue="lw+2xyCxImyd8WNXsdkCLA==" spinCount="100000" sheet="1" objects="1" scenarios="1"/>
  <mergeCells count="13">
    <mergeCell ref="A1:M1"/>
    <mergeCell ref="A2:M2"/>
    <mergeCell ref="A3:M3"/>
    <mergeCell ref="A4:M4"/>
    <mergeCell ref="O9:P9"/>
    <mergeCell ref="L7:M7"/>
    <mergeCell ref="L6:M6"/>
    <mergeCell ref="L8:M8"/>
    <mergeCell ref="J6:K6"/>
    <mergeCell ref="J7:K7"/>
    <mergeCell ref="J8:K8"/>
    <mergeCell ref="E8:F8"/>
    <mergeCell ref="B6:E6"/>
  </mergeCells>
  <phoneticPr fontId="17" type="noConversion"/>
  <conditionalFormatting sqref="P13:P105">
    <cfRule type="cellIs" dxfId="0" priority="1" operator="notEqual">
      <formula>0</formula>
    </cfRule>
  </conditionalFormatting>
  <dataValidations count="3">
    <dataValidation type="list" allowBlank="1" showInputMessage="1" showErrorMessage="1" sqref="D10:G10" xr:uid="{E04F3C8F-6FBD-4267-BCCE-CD807FA9001C}">
      <formula1>#REF!</formula1>
    </dataValidation>
    <dataValidation type="decimal" operator="greaterThanOrEqual" allowBlank="1" showInputMessage="1" showErrorMessage="1" sqref="D13:D104" xr:uid="{44544023-067B-4216-87AA-965E1AC1D816}">
      <formula1>3000</formula1>
    </dataValidation>
    <dataValidation type="whole" operator="notEqual" allowBlank="1" showInputMessage="1" showErrorMessage="1" sqref="F13:F104 I13:M104" xr:uid="{4346DC33-B221-472D-A0B0-AA6601499868}">
      <formula1>0</formula1>
    </dataValidation>
  </dataValidations>
  <printOptions horizontalCentered="1"/>
  <pageMargins left="0.5" right="0.5" top="0.75" bottom="0.75" header="0.3" footer="0.3"/>
  <pageSetup scale="36" orientation="portrait" r:id="rId1"/>
  <headerFooter>
    <oddFooter>&amp;LDVSFA_Form02, Rev 8/2026</oddFooter>
  </headerFooter>
  <ignoredErrors>
    <ignoredError sqref="O11:P11" calculatedColumn="1"/>
  </ignoredErrors>
  <legacy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ABF483E9-5CCA-42F0-9DC5-77EB8D6445CB}">
          <x14:formula1>
            <xm:f>Sheet3!#REF!</xm:f>
          </x14:formula1>
          <xm:sqref>O6:P6 R6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24A75-09AB-4C3E-BC91-59654B796E93}">
  <sheetPr>
    <pageSetUpPr fitToPage="1"/>
  </sheetPr>
  <dimension ref="A1:F130"/>
  <sheetViews>
    <sheetView showGridLines="0" view="pageBreakPreview" zoomScaleNormal="85" zoomScaleSheetLayoutView="100" zoomScalePageLayoutView="70" workbookViewId="0">
      <selection activeCell="B12" sqref="B12:C12"/>
    </sheetView>
  </sheetViews>
  <sheetFormatPr defaultColWidth="9.265625" defaultRowHeight="22.15" customHeight="1" x14ac:dyDescent="0.4"/>
  <cols>
    <col min="1" max="1" width="34.73046875" style="1" customWidth="1"/>
    <col min="2" max="2" width="30.265625" style="1" customWidth="1"/>
    <col min="3" max="3" width="80.73046875" style="1" customWidth="1"/>
    <col min="4" max="4" width="14.73046875" style="57" customWidth="1"/>
    <col min="5" max="5" width="9.265625" style="1"/>
    <col min="6" max="6" width="14.59765625" style="1" hidden="1" customWidth="1"/>
    <col min="7" max="16384" width="9.265625" style="1"/>
  </cols>
  <sheetData>
    <row r="1" spans="1:6" ht="16.149999999999999" customHeight="1" x14ac:dyDescent="0.4">
      <c r="A1" s="365" t="str">
        <f>Budget!A1</f>
        <v>COUNTY OF LOS ANGELES - DEPARTMENT OF PUBLIC HEALTH</v>
      </c>
      <c r="B1" s="365"/>
      <c r="C1" s="365"/>
      <c r="D1" s="365"/>
    </row>
    <row r="2" spans="1:6" ht="16.149999999999999" customHeight="1" x14ac:dyDescent="0.4">
      <c r="A2" s="365" t="str">
        <f>Budget!A2</f>
        <v>OFFICE OF VIOLENCE PREVENTION</v>
      </c>
      <c r="B2" s="365"/>
      <c r="C2" s="365"/>
      <c r="D2" s="365"/>
    </row>
    <row r="3" spans="1:6" ht="16.149999999999999" customHeight="1" x14ac:dyDescent="0.4">
      <c r="A3" s="365" t="str">
        <f>Budget!A3</f>
        <v>DOMESTIC VIOLENCE SERVICES FOR ALL (DVSFA)</v>
      </c>
      <c r="B3" s="365"/>
      <c r="C3" s="365"/>
      <c r="D3" s="365"/>
    </row>
    <row r="4" spans="1:6" ht="16.149999999999999" customHeight="1" x14ac:dyDescent="0.4">
      <c r="A4" s="366" t="s">
        <v>68</v>
      </c>
      <c r="B4" s="366"/>
      <c r="C4" s="366"/>
      <c r="D4" s="366"/>
    </row>
    <row r="5" spans="1:6" ht="16.149999999999999" customHeight="1" x14ac:dyDescent="0.4">
      <c r="A5" s="367" t="s">
        <v>37</v>
      </c>
      <c r="B5" s="367"/>
      <c r="C5" s="367"/>
      <c r="D5" s="367"/>
    </row>
    <row r="6" spans="1:6" ht="16.149999999999999" customHeight="1" x14ac:dyDescent="0.4">
      <c r="A6" s="55"/>
      <c r="B6" s="55"/>
      <c r="C6" s="55"/>
      <c r="D6" s="55"/>
    </row>
    <row r="7" spans="1:6" ht="16.149999999999999" customHeight="1" x14ac:dyDescent="0.4">
      <c r="A7" s="55"/>
      <c r="B7" s="55"/>
      <c r="C7" s="55"/>
      <c r="D7" s="55"/>
    </row>
    <row r="8" spans="1:6" ht="16.149999999999999" customHeight="1" x14ac:dyDescent="0.4">
      <c r="A8" s="2" t="s">
        <v>0</v>
      </c>
      <c r="B8" s="363" t="str">
        <f>IF(Budget!B8="","",Budget!B8)</f>
        <v/>
      </c>
      <c r="C8" s="363"/>
      <c r="D8" s="1"/>
    </row>
    <row r="9" spans="1:6" ht="16.149999999999999" customHeight="1" x14ac:dyDescent="0.4">
      <c r="A9" s="2" t="s">
        <v>13</v>
      </c>
      <c r="B9" s="364" t="str">
        <f>IF(Budget!L8="","",Budget!L8)</f>
        <v/>
      </c>
      <c r="C9" s="364"/>
      <c r="D9" s="1"/>
    </row>
    <row r="10" spans="1:6" ht="16.149999999999999" customHeight="1" x14ac:dyDescent="0.4">
      <c r="A10" s="2" t="s">
        <v>65</v>
      </c>
      <c r="B10" s="368" t="str">
        <f>IF(Budget!B9="","",Budget!B9)</f>
        <v/>
      </c>
      <c r="C10" s="368"/>
      <c r="D10" s="1"/>
    </row>
    <row r="11" spans="1:6" ht="16.149999999999999" customHeight="1" x14ac:dyDescent="0.4">
      <c r="A11" s="20" t="s">
        <v>66</v>
      </c>
      <c r="B11" s="364" t="str">
        <f>IF(Budget!L9="","",Budget!L9)</f>
        <v/>
      </c>
      <c r="C11" s="364"/>
      <c r="D11" s="1"/>
    </row>
    <row r="12" spans="1:6" ht="16.149999999999999" customHeight="1" x14ac:dyDescent="0.4">
      <c r="A12" s="20" t="s">
        <v>22</v>
      </c>
      <c r="B12" s="364" t="str">
        <f>IF(Budget!B10="","",Budget!B10)</f>
        <v/>
      </c>
      <c r="C12" s="364"/>
      <c r="D12" s="1"/>
    </row>
    <row r="13" spans="1:6" ht="16.149999999999999" customHeight="1" x14ac:dyDescent="0.4">
      <c r="A13" s="2" t="s">
        <v>100</v>
      </c>
      <c r="B13" s="364" t="str">
        <f>IF(Budget!G10="","",Budget!G10)</f>
        <v/>
      </c>
      <c r="C13" s="364"/>
      <c r="D13" s="1"/>
    </row>
    <row r="14" spans="1:6" ht="10.15" customHeight="1" x14ac:dyDescent="0.4">
      <c r="A14" s="2"/>
      <c r="B14" s="56"/>
      <c r="C14" s="56"/>
      <c r="D14" s="1"/>
    </row>
    <row r="15" spans="1:6" ht="10.15" customHeight="1" thickBot="1" x14ac:dyDescent="0.45"/>
    <row r="16" spans="1:6" s="71" customFormat="1" ht="37.15" customHeight="1" thickBot="1" x14ac:dyDescent="0.45">
      <c r="A16" s="122" t="s">
        <v>70</v>
      </c>
      <c r="B16" s="110" t="s">
        <v>71</v>
      </c>
      <c r="C16" s="110" t="s">
        <v>72</v>
      </c>
      <c r="D16" s="123" t="s">
        <v>73</v>
      </c>
      <c r="F16" s="212" t="s">
        <v>105</v>
      </c>
    </row>
    <row r="17" spans="1:6" s="71" customFormat="1" ht="15" x14ac:dyDescent="0.35">
      <c r="A17" s="124" t="str">
        <f>IF(Budget!A17="","",Budget!A17)</f>
        <v/>
      </c>
      <c r="B17" s="269" t="str">
        <f>IF(Budget!B17="","",Budget!B17)</f>
        <v/>
      </c>
      <c r="C17" s="250"/>
      <c r="D17" s="308">
        <f>Budget!H17</f>
        <v>0</v>
      </c>
      <c r="F17" s="213" t="str">
        <f>IF(Budget!E17="","",Budget!E17)</f>
        <v/>
      </c>
    </row>
    <row r="18" spans="1:6" s="71" customFormat="1" ht="15" x14ac:dyDescent="0.35">
      <c r="A18" s="124" t="str">
        <f>IF(Budget!A18="","",Budget!A18)</f>
        <v/>
      </c>
      <c r="B18" s="269" t="str">
        <f>IF(Budget!B18="","",Budget!B18)</f>
        <v/>
      </c>
      <c r="C18" s="250"/>
      <c r="D18" s="309">
        <f>Budget!H18</f>
        <v>0</v>
      </c>
      <c r="F18" s="213" t="str">
        <f>IF(Budget!E18="","",Budget!E18)</f>
        <v/>
      </c>
    </row>
    <row r="19" spans="1:6" s="71" customFormat="1" ht="15" x14ac:dyDescent="0.35">
      <c r="A19" s="124" t="str">
        <f>IF(Budget!A19="","",Budget!A19)</f>
        <v/>
      </c>
      <c r="B19" s="269" t="str">
        <f>IF(Budget!B19="","",Budget!B19)</f>
        <v/>
      </c>
      <c r="C19" s="250"/>
      <c r="D19" s="309">
        <f>Budget!H19</f>
        <v>0</v>
      </c>
      <c r="F19" s="213" t="str">
        <f>IF(Budget!E19="","",Budget!E19)</f>
        <v/>
      </c>
    </row>
    <row r="20" spans="1:6" s="71" customFormat="1" ht="15" x14ac:dyDescent="0.35">
      <c r="A20" s="124" t="str">
        <f>IF(Budget!A20="","",Budget!A20)</f>
        <v/>
      </c>
      <c r="B20" s="269" t="str">
        <f>IF(Budget!B20="","",Budget!B20)</f>
        <v/>
      </c>
      <c r="C20" s="250"/>
      <c r="D20" s="309">
        <f>Budget!H20</f>
        <v>0</v>
      </c>
      <c r="F20" s="213" t="str">
        <f>IF(Budget!E20="","",Budget!E20)</f>
        <v/>
      </c>
    </row>
    <row r="21" spans="1:6" s="71" customFormat="1" ht="15" x14ac:dyDescent="0.35">
      <c r="A21" s="124" t="str">
        <f>IF(Budget!A21="","",Budget!A21)</f>
        <v/>
      </c>
      <c r="B21" s="269" t="str">
        <f>IF(Budget!B21="","",Budget!B21)</f>
        <v/>
      </c>
      <c r="C21" s="250"/>
      <c r="D21" s="309">
        <f>Budget!H21</f>
        <v>0</v>
      </c>
      <c r="F21" s="213" t="str">
        <f>IF(Budget!E21="","",Budget!E21)</f>
        <v/>
      </c>
    </row>
    <row r="22" spans="1:6" s="71" customFormat="1" ht="15" x14ac:dyDescent="0.35">
      <c r="A22" s="124" t="str">
        <f>IF(Budget!A22="","",Budget!A22)</f>
        <v/>
      </c>
      <c r="B22" s="269" t="str">
        <f>IF(Budget!B22="","",Budget!B22)</f>
        <v/>
      </c>
      <c r="C22" s="250"/>
      <c r="D22" s="309">
        <f>Budget!H22</f>
        <v>0</v>
      </c>
      <c r="F22" s="213" t="str">
        <f>IF(Budget!E22="","",Budget!E22)</f>
        <v/>
      </c>
    </row>
    <row r="23" spans="1:6" s="71" customFormat="1" ht="15" x14ac:dyDescent="0.35">
      <c r="A23" s="124" t="str">
        <f>IF(Budget!A23="","",Budget!A23)</f>
        <v/>
      </c>
      <c r="B23" s="269" t="str">
        <f>IF(Budget!B23="","",Budget!B23)</f>
        <v/>
      </c>
      <c r="C23" s="250"/>
      <c r="D23" s="309">
        <f>Budget!H23</f>
        <v>0</v>
      </c>
      <c r="F23" s="213" t="str">
        <f>IF(Budget!E23="","",Budget!E23)</f>
        <v/>
      </c>
    </row>
    <row r="24" spans="1:6" s="71" customFormat="1" ht="15" x14ac:dyDescent="0.35">
      <c r="A24" s="124" t="str">
        <f>IF(Budget!A24="","",Budget!A24)</f>
        <v/>
      </c>
      <c r="B24" s="269" t="str">
        <f>IF(Budget!B24="","",Budget!B24)</f>
        <v/>
      </c>
      <c r="C24" s="250"/>
      <c r="D24" s="309">
        <f>Budget!H24</f>
        <v>0</v>
      </c>
      <c r="F24" s="213" t="str">
        <f>IF(Budget!E24="","",Budget!E24)</f>
        <v/>
      </c>
    </row>
    <row r="25" spans="1:6" s="71" customFormat="1" ht="15" x14ac:dyDescent="0.35">
      <c r="A25" s="124" t="str">
        <f>IF(Budget!A25="","",Budget!A25)</f>
        <v/>
      </c>
      <c r="B25" s="269" t="str">
        <f>IF(Budget!B25="","",Budget!B25)</f>
        <v/>
      </c>
      <c r="C25" s="250"/>
      <c r="D25" s="309">
        <f>Budget!H25</f>
        <v>0</v>
      </c>
      <c r="F25" s="213" t="str">
        <f>IF(Budget!E25="","",Budget!E25)</f>
        <v/>
      </c>
    </row>
    <row r="26" spans="1:6" s="71" customFormat="1" ht="15" x14ac:dyDescent="0.35">
      <c r="A26" s="124" t="str">
        <f>IF(Budget!A26="","",Budget!A26)</f>
        <v/>
      </c>
      <c r="B26" s="269" t="str">
        <f>IF(Budget!B26="","",Budget!B26)</f>
        <v/>
      </c>
      <c r="C26" s="250"/>
      <c r="D26" s="309">
        <f>Budget!H26</f>
        <v>0</v>
      </c>
      <c r="F26" s="213" t="str">
        <f>IF(Budget!E26="","",Budget!E26)</f>
        <v/>
      </c>
    </row>
    <row r="27" spans="1:6" s="71" customFormat="1" ht="15" x14ac:dyDescent="0.35">
      <c r="A27" s="124" t="str">
        <f>IF(Budget!A27="","",Budget!A27)</f>
        <v/>
      </c>
      <c r="B27" s="269" t="str">
        <f>IF(Budget!B27="","",Budget!B27)</f>
        <v/>
      </c>
      <c r="C27" s="250"/>
      <c r="D27" s="309">
        <f>Budget!H27</f>
        <v>0</v>
      </c>
      <c r="F27" s="213" t="str">
        <f>IF(Budget!E27="","",Budget!E27)</f>
        <v/>
      </c>
    </row>
    <row r="28" spans="1:6" s="71" customFormat="1" ht="15" x14ac:dyDescent="0.35">
      <c r="A28" s="124" t="str">
        <f>IF(Budget!A28="","",Budget!A28)</f>
        <v/>
      </c>
      <c r="B28" s="269" t="str">
        <f>IF(Budget!B28="","",Budget!B28)</f>
        <v/>
      </c>
      <c r="C28" s="250"/>
      <c r="D28" s="309">
        <f>Budget!H28</f>
        <v>0</v>
      </c>
      <c r="F28" s="213" t="str">
        <f>IF(Budget!E28="","",Budget!E28)</f>
        <v/>
      </c>
    </row>
    <row r="29" spans="1:6" s="71" customFormat="1" ht="15" x14ac:dyDescent="0.35">
      <c r="A29" s="124" t="str">
        <f>IF(Budget!A29="","",Budget!A29)</f>
        <v/>
      </c>
      <c r="B29" s="269" t="str">
        <f>IF(Budget!B29="","",Budget!B29)</f>
        <v/>
      </c>
      <c r="C29" s="250"/>
      <c r="D29" s="309">
        <f>Budget!H29</f>
        <v>0</v>
      </c>
      <c r="F29" s="213" t="str">
        <f>IF(Budget!E29="","",Budget!E29)</f>
        <v/>
      </c>
    </row>
    <row r="30" spans="1:6" s="71" customFormat="1" ht="15" x14ac:dyDescent="0.35">
      <c r="A30" s="124" t="str">
        <f>IF(Budget!A30="","",Budget!A30)</f>
        <v/>
      </c>
      <c r="B30" s="269" t="str">
        <f>IF(Budget!B30="","",Budget!B30)</f>
        <v/>
      </c>
      <c r="C30" s="250"/>
      <c r="D30" s="309">
        <f>Budget!H30</f>
        <v>0</v>
      </c>
      <c r="F30" s="213" t="str">
        <f>IF(Budget!E30="","",Budget!E30)</f>
        <v/>
      </c>
    </row>
    <row r="31" spans="1:6" s="71" customFormat="1" ht="15" x14ac:dyDescent="0.35">
      <c r="A31" s="124" t="str">
        <f>IF(Budget!A31="","",Budget!A31)</f>
        <v/>
      </c>
      <c r="B31" s="269" t="str">
        <f>IF(Budget!B31="","",Budget!B31)</f>
        <v/>
      </c>
      <c r="C31" s="250"/>
      <c r="D31" s="310">
        <f>Budget!H31</f>
        <v>0</v>
      </c>
      <c r="F31" s="214" t="str">
        <f>IF(Budget!E31="","",Budget!E31)</f>
        <v/>
      </c>
    </row>
    <row r="32" spans="1:6" s="71" customFormat="1" ht="15" x14ac:dyDescent="0.35">
      <c r="A32" s="124" t="str">
        <f>IF(Budget!A32="","",Budget!A32)</f>
        <v/>
      </c>
      <c r="B32" s="269" t="str">
        <f>IF(Budget!B32="","",Budget!B32)</f>
        <v/>
      </c>
      <c r="C32" s="250"/>
      <c r="D32" s="310">
        <f>Budget!H32</f>
        <v>0</v>
      </c>
      <c r="F32" s="214" t="str">
        <f>IF(Budget!E32="","",Budget!E32)</f>
        <v/>
      </c>
    </row>
    <row r="33" spans="1:6" s="71" customFormat="1" ht="15" x14ac:dyDescent="0.35">
      <c r="A33" s="124" t="str">
        <f>IF(Budget!A33="","",Budget!A33)</f>
        <v/>
      </c>
      <c r="B33" s="269" t="str">
        <f>IF(Budget!B33="","",Budget!B33)</f>
        <v/>
      </c>
      <c r="C33" s="250"/>
      <c r="D33" s="309">
        <f>Budget!H33</f>
        <v>0</v>
      </c>
      <c r="F33" s="213" t="str">
        <f>IF(Budget!E33="","",Budget!E33)</f>
        <v/>
      </c>
    </row>
    <row r="34" spans="1:6" s="71" customFormat="1" ht="15" x14ac:dyDescent="0.35">
      <c r="A34" s="124" t="str">
        <f>IF(Budget!A34="","",Budget!A34)</f>
        <v/>
      </c>
      <c r="B34" s="269" t="str">
        <f>IF(Budget!B34="","",Budget!B34)</f>
        <v/>
      </c>
      <c r="C34" s="250"/>
      <c r="D34" s="309">
        <f>Budget!H34</f>
        <v>0</v>
      </c>
      <c r="F34" s="213" t="str">
        <f>IF(Budget!E34="","",Budget!E34)</f>
        <v/>
      </c>
    </row>
    <row r="35" spans="1:6" s="71" customFormat="1" ht="15" x14ac:dyDescent="0.35">
      <c r="A35" s="124" t="str">
        <f>IF(Budget!A35="","",Budget!A35)</f>
        <v/>
      </c>
      <c r="B35" s="269" t="str">
        <f>IF(Budget!B35="","",Budget!B35)</f>
        <v/>
      </c>
      <c r="C35" s="250"/>
      <c r="D35" s="309">
        <f>Budget!H35</f>
        <v>0</v>
      </c>
      <c r="F35" s="213" t="str">
        <f>IF(Budget!E35="","",Budget!E35)</f>
        <v/>
      </c>
    </row>
    <row r="36" spans="1:6" s="71" customFormat="1" ht="15" x14ac:dyDescent="0.35">
      <c r="A36" s="124" t="str">
        <f>IF(Budget!A36="","",Budget!A36)</f>
        <v/>
      </c>
      <c r="B36" s="269" t="str">
        <f>IF(Budget!B36="","",Budget!B36)</f>
        <v/>
      </c>
      <c r="C36" s="250"/>
      <c r="D36" s="309">
        <f>Budget!H36</f>
        <v>0</v>
      </c>
      <c r="F36" s="213" t="str">
        <f>IF(Budget!E36="","",Budget!E36)</f>
        <v/>
      </c>
    </row>
    <row r="37" spans="1:6" s="71" customFormat="1" ht="15" x14ac:dyDescent="0.35">
      <c r="A37" s="125" t="s">
        <v>119</v>
      </c>
      <c r="B37" s="126"/>
      <c r="C37" s="189"/>
      <c r="D37" s="311"/>
      <c r="F37" s="215"/>
    </row>
    <row r="38" spans="1:6" s="71" customFormat="1" ht="15" x14ac:dyDescent="0.35">
      <c r="A38" s="124" t="str">
        <f>IF('Add''l Salary Budget'!A13="","",'Add''l Salary Budget'!A13)</f>
        <v/>
      </c>
      <c r="B38" s="269" t="str">
        <f>IF('Add''l Salary Budget'!B13="","",'Add''l Salary Budget'!B13)</f>
        <v/>
      </c>
      <c r="C38" s="250"/>
      <c r="D38" s="309">
        <f>'Add''l Salary Budget'!H13</f>
        <v>0</v>
      </c>
      <c r="F38" s="213" t="str">
        <f>IF('Add''l Salary Budget'!E13="","",'Add''l Salary Budget'!E13)</f>
        <v/>
      </c>
    </row>
    <row r="39" spans="1:6" s="71" customFormat="1" ht="15" x14ac:dyDescent="0.35">
      <c r="A39" s="124" t="str">
        <f>IF('Add''l Salary Budget'!A14="","",'Add''l Salary Budget'!A14)</f>
        <v/>
      </c>
      <c r="B39" s="269" t="str">
        <f>IF('Add''l Salary Budget'!B14="","",'Add''l Salary Budget'!B14)</f>
        <v/>
      </c>
      <c r="C39" s="250"/>
      <c r="D39" s="309">
        <f>'Add''l Salary Budget'!H14</f>
        <v>0</v>
      </c>
      <c r="F39" s="213" t="str">
        <f>IF('Add''l Salary Budget'!E14="","",'Add''l Salary Budget'!E14)</f>
        <v/>
      </c>
    </row>
    <row r="40" spans="1:6" s="71" customFormat="1" ht="15" x14ac:dyDescent="0.35">
      <c r="A40" s="124" t="str">
        <f>IF('Add''l Salary Budget'!A15="","",'Add''l Salary Budget'!A15)</f>
        <v/>
      </c>
      <c r="B40" s="269" t="str">
        <f>IF('Add''l Salary Budget'!B15="","",'Add''l Salary Budget'!B15)</f>
        <v/>
      </c>
      <c r="C40" s="250"/>
      <c r="D40" s="309">
        <f>'Add''l Salary Budget'!H15</f>
        <v>0</v>
      </c>
      <c r="F40" s="213" t="str">
        <f>IF('Add''l Salary Budget'!E15="","",'Add''l Salary Budget'!E15)</f>
        <v/>
      </c>
    </row>
    <row r="41" spans="1:6" s="71" customFormat="1" ht="15" x14ac:dyDescent="0.35">
      <c r="A41" s="124" t="str">
        <f>IF('Add''l Salary Budget'!A16="","",'Add''l Salary Budget'!A16)</f>
        <v/>
      </c>
      <c r="B41" s="269" t="str">
        <f>IF('Add''l Salary Budget'!B16="","",'Add''l Salary Budget'!B16)</f>
        <v/>
      </c>
      <c r="C41" s="250"/>
      <c r="D41" s="309">
        <f>'Add''l Salary Budget'!H16</f>
        <v>0</v>
      </c>
      <c r="F41" s="213" t="str">
        <f>IF('Add''l Salary Budget'!E16="","",'Add''l Salary Budget'!E16)</f>
        <v/>
      </c>
    </row>
    <row r="42" spans="1:6" s="71" customFormat="1" ht="15" x14ac:dyDescent="0.35">
      <c r="A42" s="124" t="str">
        <f>IF('Add''l Salary Budget'!A17="","",'Add''l Salary Budget'!A17)</f>
        <v/>
      </c>
      <c r="B42" s="269" t="str">
        <f>IF('Add''l Salary Budget'!B17="","",'Add''l Salary Budget'!B17)</f>
        <v/>
      </c>
      <c r="C42" s="250"/>
      <c r="D42" s="309">
        <f>'Add''l Salary Budget'!H17</f>
        <v>0</v>
      </c>
      <c r="F42" s="213" t="str">
        <f>IF('Add''l Salary Budget'!E17="","",'Add''l Salary Budget'!E17)</f>
        <v/>
      </c>
    </row>
    <row r="43" spans="1:6" s="71" customFormat="1" ht="15" x14ac:dyDescent="0.35">
      <c r="A43" s="124" t="str">
        <f>IF('Add''l Salary Budget'!A18="","",'Add''l Salary Budget'!A18)</f>
        <v/>
      </c>
      <c r="B43" s="269" t="str">
        <f>IF('Add''l Salary Budget'!B18="","",'Add''l Salary Budget'!B18)</f>
        <v/>
      </c>
      <c r="C43" s="250"/>
      <c r="D43" s="309">
        <f>'Add''l Salary Budget'!H18</f>
        <v>0</v>
      </c>
      <c r="F43" s="213" t="str">
        <f>IF('Add''l Salary Budget'!E18="","",'Add''l Salary Budget'!E18)</f>
        <v/>
      </c>
    </row>
    <row r="44" spans="1:6" s="71" customFormat="1" ht="15" x14ac:dyDescent="0.35">
      <c r="A44" s="124" t="str">
        <f>IF('Add''l Salary Budget'!A19="","",'Add''l Salary Budget'!A19)</f>
        <v/>
      </c>
      <c r="B44" s="269" t="str">
        <f>IF('Add''l Salary Budget'!B19="","",'Add''l Salary Budget'!B19)</f>
        <v/>
      </c>
      <c r="C44" s="250"/>
      <c r="D44" s="309">
        <f>'Add''l Salary Budget'!H19</f>
        <v>0</v>
      </c>
      <c r="F44" s="213" t="str">
        <f>IF('Add''l Salary Budget'!E19="","",'Add''l Salary Budget'!E19)</f>
        <v/>
      </c>
    </row>
    <row r="45" spans="1:6" s="71" customFormat="1" ht="15" x14ac:dyDescent="0.35">
      <c r="A45" s="124" t="str">
        <f>IF('Add''l Salary Budget'!A20="","",'Add''l Salary Budget'!A20)</f>
        <v/>
      </c>
      <c r="B45" s="269" t="str">
        <f>IF('Add''l Salary Budget'!B20="","",'Add''l Salary Budget'!B20)</f>
        <v/>
      </c>
      <c r="C45" s="250"/>
      <c r="D45" s="309">
        <f>'Add''l Salary Budget'!H20</f>
        <v>0</v>
      </c>
      <c r="F45" s="213" t="str">
        <f>IF('Add''l Salary Budget'!E20="","",'Add''l Salary Budget'!E20)</f>
        <v/>
      </c>
    </row>
    <row r="46" spans="1:6" s="71" customFormat="1" ht="15" x14ac:dyDescent="0.35">
      <c r="A46" s="124" t="str">
        <f>IF('Add''l Salary Budget'!A21="","",'Add''l Salary Budget'!A21)</f>
        <v/>
      </c>
      <c r="B46" s="269" t="str">
        <f>IF('Add''l Salary Budget'!B21="","",'Add''l Salary Budget'!B21)</f>
        <v/>
      </c>
      <c r="C46" s="250"/>
      <c r="D46" s="309">
        <f>'Add''l Salary Budget'!H21</f>
        <v>0</v>
      </c>
      <c r="F46" s="213" t="str">
        <f>IF('Add''l Salary Budget'!E21="","",'Add''l Salary Budget'!E21)</f>
        <v/>
      </c>
    </row>
    <row r="47" spans="1:6" s="71" customFormat="1" ht="15" x14ac:dyDescent="0.35">
      <c r="A47" s="124" t="str">
        <f>IF('Add''l Salary Budget'!A22="","",'Add''l Salary Budget'!A22)</f>
        <v/>
      </c>
      <c r="B47" s="269" t="str">
        <f>IF('Add''l Salary Budget'!B22="","",'Add''l Salary Budget'!B22)</f>
        <v/>
      </c>
      <c r="C47" s="250"/>
      <c r="D47" s="309">
        <f>'Add''l Salary Budget'!H22</f>
        <v>0</v>
      </c>
      <c r="F47" s="213" t="str">
        <f>IF('Add''l Salary Budget'!E22="","",'Add''l Salary Budget'!E22)</f>
        <v/>
      </c>
    </row>
    <row r="48" spans="1:6" s="71" customFormat="1" ht="15" x14ac:dyDescent="0.35">
      <c r="A48" s="124" t="str">
        <f>IF('Add''l Salary Budget'!A23="","",'Add''l Salary Budget'!A23)</f>
        <v/>
      </c>
      <c r="B48" s="269" t="str">
        <f>IF('Add''l Salary Budget'!B23="","",'Add''l Salary Budget'!B23)</f>
        <v/>
      </c>
      <c r="C48" s="250"/>
      <c r="D48" s="309">
        <f>'Add''l Salary Budget'!H23</f>
        <v>0</v>
      </c>
      <c r="F48" s="213" t="str">
        <f>IF('Add''l Salary Budget'!E23="","",'Add''l Salary Budget'!E23)</f>
        <v/>
      </c>
    </row>
    <row r="49" spans="1:6" s="71" customFormat="1" ht="15" x14ac:dyDescent="0.35">
      <c r="A49" s="124" t="str">
        <f>IF('Add''l Salary Budget'!A24="","",'Add''l Salary Budget'!A24)</f>
        <v/>
      </c>
      <c r="B49" s="269" t="str">
        <f>IF('Add''l Salary Budget'!B24="","",'Add''l Salary Budget'!B24)</f>
        <v/>
      </c>
      <c r="C49" s="250"/>
      <c r="D49" s="309">
        <f>'Add''l Salary Budget'!H24</f>
        <v>0</v>
      </c>
      <c r="F49" s="213" t="str">
        <f>IF('Add''l Salary Budget'!E24="","",'Add''l Salary Budget'!E24)</f>
        <v/>
      </c>
    </row>
    <row r="50" spans="1:6" s="71" customFormat="1" ht="15" x14ac:dyDescent="0.35">
      <c r="A50" s="124" t="str">
        <f>IF('Add''l Salary Budget'!A25="","",'Add''l Salary Budget'!A25)</f>
        <v/>
      </c>
      <c r="B50" s="269" t="str">
        <f>IF('Add''l Salary Budget'!B25="","",'Add''l Salary Budget'!B25)</f>
        <v/>
      </c>
      <c r="C50" s="250"/>
      <c r="D50" s="309">
        <f>'Add''l Salary Budget'!H25</f>
        <v>0</v>
      </c>
      <c r="F50" s="213" t="str">
        <f>IF('Add''l Salary Budget'!E25="","",'Add''l Salary Budget'!E25)</f>
        <v/>
      </c>
    </row>
    <row r="51" spans="1:6" s="71" customFormat="1" ht="15" x14ac:dyDescent="0.35">
      <c r="A51" s="124" t="str">
        <f>IF('Add''l Salary Budget'!A26="","",'Add''l Salary Budget'!A26)</f>
        <v/>
      </c>
      <c r="B51" s="269" t="str">
        <f>IF('Add''l Salary Budget'!B26="","",'Add''l Salary Budget'!B26)</f>
        <v/>
      </c>
      <c r="C51" s="250"/>
      <c r="D51" s="309">
        <f>'Add''l Salary Budget'!H26</f>
        <v>0</v>
      </c>
      <c r="F51" s="213" t="str">
        <f>IF('Add''l Salary Budget'!E26="","",'Add''l Salary Budget'!E26)</f>
        <v/>
      </c>
    </row>
    <row r="52" spans="1:6" s="71" customFormat="1" ht="15" x14ac:dyDescent="0.35">
      <c r="A52" s="124" t="str">
        <f>IF('Add''l Salary Budget'!A27="","",'Add''l Salary Budget'!A27)</f>
        <v/>
      </c>
      <c r="B52" s="269" t="str">
        <f>IF('Add''l Salary Budget'!B27="","",'Add''l Salary Budget'!B27)</f>
        <v/>
      </c>
      <c r="C52" s="250"/>
      <c r="D52" s="309">
        <f>'Add''l Salary Budget'!H27</f>
        <v>0</v>
      </c>
      <c r="F52" s="213" t="str">
        <f>IF('Add''l Salary Budget'!E27="","",'Add''l Salary Budget'!E27)</f>
        <v/>
      </c>
    </row>
    <row r="53" spans="1:6" s="71" customFormat="1" ht="15" x14ac:dyDescent="0.35">
      <c r="A53" s="124" t="str">
        <f>IF('Add''l Salary Budget'!A28="","",'Add''l Salary Budget'!A28)</f>
        <v/>
      </c>
      <c r="B53" s="269" t="str">
        <f>IF('Add''l Salary Budget'!B28="","",'Add''l Salary Budget'!B28)</f>
        <v/>
      </c>
      <c r="C53" s="250"/>
      <c r="D53" s="309">
        <f>'Add''l Salary Budget'!H28</f>
        <v>0</v>
      </c>
      <c r="F53" s="213" t="str">
        <f>IF('Add''l Salary Budget'!E28="","",'Add''l Salary Budget'!E28)</f>
        <v/>
      </c>
    </row>
    <row r="54" spans="1:6" s="71" customFormat="1" ht="15" x14ac:dyDescent="0.35">
      <c r="A54" s="124" t="str">
        <f>IF('Add''l Salary Budget'!A29="","",'Add''l Salary Budget'!A29)</f>
        <v/>
      </c>
      <c r="B54" s="269" t="str">
        <f>IF('Add''l Salary Budget'!B29="","",'Add''l Salary Budget'!B29)</f>
        <v/>
      </c>
      <c r="C54" s="250"/>
      <c r="D54" s="309">
        <f>'Add''l Salary Budget'!H29</f>
        <v>0</v>
      </c>
      <c r="F54" s="213" t="str">
        <f>IF('Add''l Salary Budget'!E29="","",'Add''l Salary Budget'!E29)</f>
        <v/>
      </c>
    </row>
    <row r="55" spans="1:6" s="71" customFormat="1" ht="15" x14ac:dyDescent="0.35">
      <c r="A55" s="124" t="str">
        <f>IF('Add''l Salary Budget'!A30="","",'Add''l Salary Budget'!A30)</f>
        <v/>
      </c>
      <c r="B55" s="269" t="str">
        <f>IF('Add''l Salary Budget'!B30="","",'Add''l Salary Budget'!B30)</f>
        <v/>
      </c>
      <c r="C55" s="250"/>
      <c r="D55" s="309">
        <f>'Add''l Salary Budget'!H30</f>
        <v>0</v>
      </c>
      <c r="F55" s="213" t="str">
        <f>IF('Add''l Salary Budget'!E30="","",'Add''l Salary Budget'!E30)</f>
        <v/>
      </c>
    </row>
    <row r="56" spans="1:6" s="71" customFormat="1" ht="15" x14ac:dyDescent="0.35">
      <c r="A56" s="124" t="str">
        <f>IF('Add''l Salary Budget'!A31="","",'Add''l Salary Budget'!A31)</f>
        <v/>
      </c>
      <c r="B56" s="269" t="str">
        <f>IF('Add''l Salary Budget'!B31="","",'Add''l Salary Budget'!B31)</f>
        <v/>
      </c>
      <c r="C56" s="250"/>
      <c r="D56" s="309">
        <f>'Add''l Salary Budget'!H31</f>
        <v>0</v>
      </c>
      <c r="F56" s="213" t="str">
        <f>IF('Add''l Salary Budget'!E31="","",'Add''l Salary Budget'!E31)</f>
        <v/>
      </c>
    </row>
    <row r="57" spans="1:6" s="71" customFormat="1" ht="15" x14ac:dyDescent="0.35">
      <c r="A57" s="124" t="str">
        <f>IF('Add''l Salary Budget'!A32="","",'Add''l Salary Budget'!A32)</f>
        <v/>
      </c>
      <c r="B57" s="269" t="str">
        <f>IF('Add''l Salary Budget'!B32="","",'Add''l Salary Budget'!B32)</f>
        <v/>
      </c>
      <c r="C57" s="250"/>
      <c r="D57" s="309">
        <f>'Add''l Salary Budget'!H32</f>
        <v>0</v>
      </c>
      <c r="F57" s="213" t="str">
        <f>IF('Add''l Salary Budget'!E32="","",'Add''l Salary Budget'!E32)</f>
        <v/>
      </c>
    </row>
    <row r="58" spans="1:6" s="71" customFormat="1" ht="15" x14ac:dyDescent="0.35">
      <c r="A58" s="124" t="str">
        <f>IF('Add''l Salary Budget'!A33="","",'Add''l Salary Budget'!A33)</f>
        <v/>
      </c>
      <c r="B58" s="269" t="str">
        <f>IF('Add''l Salary Budget'!B33="","",'Add''l Salary Budget'!B33)</f>
        <v/>
      </c>
      <c r="C58" s="250"/>
      <c r="D58" s="309">
        <f>'Add''l Salary Budget'!H33</f>
        <v>0</v>
      </c>
      <c r="F58" s="213" t="str">
        <f>IF('Add''l Salary Budget'!E33="","",'Add''l Salary Budget'!E33)</f>
        <v/>
      </c>
    </row>
    <row r="59" spans="1:6" s="71" customFormat="1" ht="15" x14ac:dyDescent="0.35">
      <c r="A59" s="124" t="str">
        <f>IF('Add''l Salary Budget'!A34="","",'Add''l Salary Budget'!A34)</f>
        <v/>
      </c>
      <c r="B59" s="269" t="str">
        <f>IF('Add''l Salary Budget'!B34="","",'Add''l Salary Budget'!B34)</f>
        <v/>
      </c>
      <c r="C59" s="250"/>
      <c r="D59" s="309">
        <f>'Add''l Salary Budget'!H34</f>
        <v>0</v>
      </c>
      <c r="F59" s="213" t="str">
        <f>IF('Add''l Salary Budget'!E34="","",'Add''l Salary Budget'!E34)</f>
        <v/>
      </c>
    </row>
    <row r="60" spans="1:6" s="71" customFormat="1" ht="15" x14ac:dyDescent="0.35">
      <c r="A60" s="124" t="str">
        <f>IF('Add''l Salary Budget'!A35="","",'Add''l Salary Budget'!A35)</f>
        <v/>
      </c>
      <c r="B60" s="269" t="str">
        <f>IF('Add''l Salary Budget'!B35="","",'Add''l Salary Budget'!B35)</f>
        <v/>
      </c>
      <c r="C60" s="250"/>
      <c r="D60" s="309">
        <f>'Add''l Salary Budget'!H35</f>
        <v>0</v>
      </c>
      <c r="F60" s="213" t="str">
        <f>IF('Add''l Salary Budget'!E35="","",'Add''l Salary Budget'!E35)</f>
        <v/>
      </c>
    </row>
    <row r="61" spans="1:6" s="71" customFormat="1" ht="15" x14ac:dyDescent="0.35">
      <c r="A61" s="124" t="str">
        <f>IF('Add''l Salary Budget'!A36="","",'Add''l Salary Budget'!A36)</f>
        <v/>
      </c>
      <c r="B61" s="269" t="str">
        <f>IF('Add''l Salary Budget'!B36="","",'Add''l Salary Budget'!B36)</f>
        <v/>
      </c>
      <c r="C61" s="250"/>
      <c r="D61" s="309">
        <f>'Add''l Salary Budget'!H36</f>
        <v>0</v>
      </c>
      <c r="F61" s="213" t="str">
        <f>IF('Add''l Salary Budget'!E36="","",'Add''l Salary Budget'!E36)</f>
        <v/>
      </c>
    </row>
    <row r="62" spans="1:6" s="71" customFormat="1" ht="15" x14ac:dyDescent="0.35">
      <c r="A62" s="124" t="str">
        <f>IF('Add''l Salary Budget'!A37="","",'Add''l Salary Budget'!A37)</f>
        <v/>
      </c>
      <c r="B62" s="269" t="str">
        <f>IF('Add''l Salary Budget'!B37="","",'Add''l Salary Budget'!B37)</f>
        <v/>
      </c>
      <c r="C62" s="250"/>
      <c r="D62" s="309">
        <f>'Add''l Salary Budget'!H37</f>
        <v>0</v>
      </c>
      <c r="F62" s="213" t="str">
        <f>IF('Add''l Salary Budget'!E37="","",'Add''l Salary Budget'!E37)</f>
        <v/>
      </c>
    </row>
    <row r="63" spans="1:6" s="71" customFormat="1" ht="15" x14ac:dyDescent="0.35">
      <c r="A63" s="124" t="str">
        <f>IF('Add''l Salary Budget'!A38="","",'Add''l Salary Budget'!A38)</f>
        <v/>
      </c>
      <c r="B63" s="269" t="str">
        <f>IF('Add''l Salary Budget'!B38="","",'Add''l Salary Budget'!B38)</f>
        <v/>
      </c>
      <c r="C63" s="250"/>
      <c r="D63" s="309">
        <f>'Add''l Salary Budget'!H38</f>
        <v>0</v>
      </c>
      <c r="F63" s="213" t="str">
        <f>IF('Add''l Salary Budget'!E38="","",'Add''l Salary Budget'!E38)</f>
        <v/>
      </c>
    </row>
    <row r="64" spans="1:6" s="71" customFormat="1" ht="15" x14ac:dyDescent="0.35">
      <c r="A64" s="124" t="str">
        <f>IF('Add''l Salary Budget'!A39="","",'Add''l Salary Budget'!A39)</f>
        <v/>
      </c>
      <c r="B64" s="269" t="str">
        <f>IF('Add''l Salary Budget'!B39="","",'Add''l Salary Budget'!B39)</f>
        <v/>
      </c>
      <c r="C64" s="250"/>
      <c r="D64" s="309">
        <f>'Add''l Salary Budget'!H39</f>
        <v>0</v>
      </c>
      <c r="F64" s="213" t="str">
        <f>IF('Add''l Salary Budget'!E39="","",'Add''l Salary Budget'!E39)</f>
        <v/>
      </c>
    </row>
    <row r="65" spans="1:6" s="71" customFormat="1" ht="15" x14ac:dyDescent="0.35">
      <c r="A65" s="124" t="str">
        <f>IF('Add''l Salary Budget'!A40="","",'Add''l Salary Budget'!A40)</f>
        <v/>
      </c>
      <c r="B65" s="269" t="str">
        <f>IF('Add''l Salary Budget'!B40="","",'Add''l Salary Budget'!B40)</f>
        <v/>
      </c>
      <c r="C65" s="250"/>
      <c r="D65" s="309">
        <f>'Add''l Salary Budget'!H40</f>
        <v>0</v>
      </c>
      <c r="F65" s="213" t="str">
        <f>IF('Add''l Salary Budget'!E40="","",'Add''l Salary Budget'!E40)</f>
        <v/>
      </c>
    </row>
    <row r="66" spans="1:6" s="71" customFormat="1" ht="15" x14ac:dyDescent="0.35">
      <c r="A66" s="124" t="str">
        <f>IF('Add''l Salary Budget'!A41="","",'Add''l Salary Budget'!A41)</f>
        <v/>
      </c>
      <c r="B66" s="269" t="str">
        <f>IF('Add''l Salary Budget'!B41="","",'Add''l Salary Budget'!B41)</f>
        <v/>
      </c>
      <c r="C66" s="250"/>
      <c r="D66" s="309">
        <f>'Add''l Salary Budget'!H41</f>
        <v>0</v>
      </c>
      <c r="F66" s="213" t="str">
        <f>IF('Add''l Salary Budget'!E41="","",'Add''l Salary Budget'!E41)</f>
        <v/>
      </c>
    </row>
    <row r="67" spans="1:6" s="71" customFormat="1" ht="15" x14ac:dyDescent="0.35">
      <c r="A67" s="124" t="str">
        <f>IF('Add''l Salary Budget'!A42="","",'Add''l Salary Budget'!A42)</f>
        <v/>
      </c>
      <c r="B67" s="269" t="str">
        <f>IF('Add''l Salary Budget'!B42="","",'Add''l Salary Budget'!B42)</f>
        <v/>
      </c>
      <c r="C67" s="250"/>
      <c r="D67" s="309">
        <f>'Add''l Salary Budget'!H42</f>
        <v>0</v>
      </c>
      <c r="F67" s="213" t="str">
        <f>IF('Add''l Salary Budget'!E42="","",'Add''l Salary Budget'!E42)</f>
        <v/>
      </c>
    </row>
    <row r="68" spans="1:6" s="71" customFormat="1" ht="15" x14ac:dyDescent="0.35">
      <c r="A68" s="124" t="str">
        <f>IF('Add''l Salary Budget'!A43="","",'Add''l Salary Budget'!A43)</f>
        <v/>
      </c>
      <c r="B68" s="269" t="str">
        <f>IF('Add''l Salary Budget'!B43="","",'Add''l Salary Budget'!B43)</f>
        <v/>
      </c>
      <c r="C68" s="250"/>
      <c r="D68" s="309">
        <f>'Add''l Salary Budget'!H43</f>
        <v>0</v>
      </c>
      <c r="F68" s="213" t="str">
        <f>IF('Add''l Salary Budget'!E43="","",'Add''l Salary Budget'!E43)</f>
        <v/>
      </c>
    </row>
    <row r="69" spans="1:6" s="71" customFormat="1" ht="15" x14ac:dyDescent="0.35">
      <c r="A69" s="124" t="str">
        <f>IF('Add''l Salary Budget'!A44="","",'Add''l Salary Budget'!A44)</f>
        <v/>
      </c>
      <c r="B69" s="269" t="str">
        <f>IF('Add''l Salary Budget'!B44="","",'Add''l Salary Budget'!B44)</f>
        <v/>
      </c>
      <c r="C69" s="250"/>
      <c r="D69" s="309">
        <f>'Add''l Salary Budget'!H44</f>
        <v>0</v>
      </c>
      <c r="F69" s="213" t="str">
        <f>IF('Add''l Salary Budget'!E44="","",'Add''l Salary Budget'!E44)</f>
        <v/>
      </c>
    </row>
    <row r="70" spans="1:6" s="71" customFormat="1" ht="15" x14ac:dyDescent="0.35">
      <c r="A70" s="124" t="str">
        <f>IF('Add''l Salary Budget'!A45="","",'Add''l Salary Budget'!A45)</f>
        <v/>
      </c>
      <c r="B70" s="269" t="str">
        <f>IF('Add''l Salary Budget'!B45="","",'Add''l Salary Budget'!B45)</f>
        <v/>
      </c>
      <c r="C70" s="250"/>
      <c r="D70" s="309">
        <f>'Add''l Salary Budget'!H45</f>
        <v>0</v>
      </c>
      <c r="F70" s="213" t="str">
        <f>IF('Add''l Salary Budget'!E45="","",'Add''l Salary Budget'!E45)</f>
        <v/>
      </c>
    </row>
    <row r="71" spans="1:6" s="71" customFormat="1" ht="15" x14ac:dyDescent="0.35">
      <c r="A71" s="124" t="str">
        <f>IF('Add''l Salary Budget'!A46="","",'Add''l Salary Budget'!A46)</f>
        <v/>
      </c>
      <c r="B71" s="269" t="str">
        <f>IF('Add''l Salary Budget'!B46="","",'Add''l Salary Budget'!B46)</f>
        <v/>
      </c>
      <c r="C71" s="250"/>
      <c r="D71" s="309">
        <f>'Add''l Salary Budget'!H46</f>
        <v>0</v>
      </c>
      <c r="F71" s="213" t="str">
        <f>IF('Add''l Salary Budget'!E46="","",'Add''l Salary Budget'!E46)</f>
        <v/>
      </c>
    </row>
    <row r="72" spans="1:6" s="71" customFormat="1" ht="15" x14ac:dyDescent="0.35">
      <c r="A72" s="124" t="str">
        <f>IF('Add''l Salary Budget'!A47="","",'Add''l Salary Budget'!A47)</f>
        <v/>
      </c>
      <c r="B72" s="269" t="str">
        <f>IF('Add''l Salary Budget'!B47="","",'Add''l Salary Budget'!B47)</f>
        <v/>
      </c>
      <c r="C72" s="250"/>
      <c r="D72" s="309">
        <f>'Add''l Salary Budget'!H47</f>
        <v>0</v>
      </c>
      <c r="F72" s="213" t="str">
        <f>IF('Add''l Salary Budget'!E47="","",'Add''l Salary Budget'!E47)</f>
        <v/>
      </c>
    </row>
    <row r="73" spans="1:6" s="71" customFormat="1" ht="15" x14ac:dyDescent="0.35">
      <c r="A73" s="124" t="str">
        <f>IF('Add''l Salary Budget'!A48="","",'Add''l Salary Budget'!A48)</f>
        <v/>
      </c>
      <c r="B73" s="269" t="str">
        <f>IF('Add''l Salary Budget'!B48="","",'Add''l Salary Budget'!B48)</f>
        <v/>
      </c>
      <c r="C73" s="250"/>
      <c r="D73" s="309">
        <f>'Add''l Salary Budget'!H48</f>
        <v>0</v>
      </c>
      <c r="F73" s="213" t="str">
        <f>IF('Add''l Salary Budget'!E48="","",'Add''l Salary Budget'!E48)</f>
        <v/>
      </c>
    </row>
    <row r="74" spans="1:6" s="71" customFormat="1" ht="15" x14ac:dyDescent="0.35">
      <c r="A74" s="124" t="str">
        <f>IF('Add''l Salary Budget'!A49="","",'Add''l Salary Budget'!A49)</f>
        <v/>
      </c>
      <c r="B74" s="269" t="str">
        <f>IF('Add''l Salary Budget'!B49="","",'Add''l Salary Budget'!B49)</f>
        <v/>
      </c>
      <c r="C74" s="250"/>
      <c r="D74" s="309">
        <f>'Add''l Salary Budget'!H49</f>
        <v>0</v>
      </c>
      <c r="F74" s="213" t="str">
        <f>IF('Add''l Salary Budget'!E49="","",'Add''l Salary Budget'!E49)</f>
        <v/>
      </c>
    </row>
    <row r="75" spans="1:6" s="71" customFormat="1" ht="15" x14ac:dyDescent="0.35">
      <c r="A75" s="124" t="str">
        <f>IF('Add''l Salary Budget'!A50="","",'Add''l Salary Budget'!A50)</f>
        <v/>
      </c>
      <c r="B75" s="269" t="str">
        <f>IF('Add''l Salary Budget'!B50="","",'Add''l Salary Budget'!B50)</f>
        <v/>
      </c>
      <c r="C75" s="250"/>
      <c r="D75" s="309">
        <f>'Add''l Salary Budget'!H50</f>
        <v>0</v>
      </c>
      <c r="F75" s="213" t="str">
        <f>IF('Add''l Salary Budget'!E50="","",'Add''l Salary Budget'!E50)</f>
        <v/>
      </c>
    </row>
    <row r="76" spans="1:6" s="71" customFormat="1" ht="15" x14ac:dyDescent="0.35">
      <c r="A76" s="124" t="str">
        <f>IF('Add''l Salary Budget'!A51="","",'Add''l Salary Budget'!A51)</f>
        <v/>
      </c>
      <c r="B76" s="269" t="str">
        <f>IF('Add''l Salary Budget'!B51="","",'Add''l Salary Budget'!B51)</f>
        <v/>
      </c>
      <c r="C76" s="250"/>
      <c r="D76" s="309">
        <f>'Add''l Salary Budget'!H51</f>
        <v>0</v>
      </c>
      <c r="F76" s="213" t="str">
        <f>IF('Add''l Salary Budget'!E51="","",'Add''l Salary Budget'!E51)</f>
        <v/>
      </c>
    </row>
    <row r="77" spans="1:6" s="71" customFormat="1" ht="15" x14ac:dyDescent="0.35">
      <c r="A77" s="124" t="str">
        <f>IF('Add''l Salary Budget'!A52="","",'Add''l Salary Budget'!A52)</f>
        <v/>
      </c>
      <c r="B77" s="269" t="str">
        <f>IF('Add''l Salary Budget'!B52="","",'Add''l Salary Budget'!B52)</f>
        <v/>
      </c>
      <c r="C77" s="250"/>
      <c r="D77" s="309">
        <f>'Add''l Salary Budget'!H52</f>
        <v>0</v>
      </c>
      <c r="F77" s="213" t="str">
        <f>IF('Add''l Salary Budget'!E52="","",'Add''l Salary Budget'!E52)</f>
        <v/>
      </c>
    </row>
    <row r="78" spans="1:6" s="71" customFormat="1" ht="15" x14ac:dyDescent="0.35">
      <c r="A78" s="124" t="str">
        <f>IF('Add''l Salary Budget'!A53="","",'Add''l Salary Budget'!A53)</f>
        <v/>
      </c>
      <c r="B78" s="269" t="str">
        <f>IF('Add''l Salary Budget'!B53="","",'Add''l Salary Budget'!B53)</f>
        <v/>
      </c>
      <c r="C78" s="250"/>
      <c r="D78" s="309">
        <f>'Add''l Salary Budget'!H53</f>
        <v>0</v>
      </c>
      <c r="F78" s="213" t="str">
        <f>IF('Add''l Salary Budget'!E53="","",'Add''l Salary Budget'!E53)</f>
        <v/>
      </c>
    </row>
    <row r="79" spans="1:6" s="71" customFormat="1" ht="15" x14ac:dyDescent="0.35">
      <c r="A79" s="124" t="str">
        <f>IF('Add''l Salary Budget'!A54="","",'Add''l Salary Budget'!A54)</f>
        <v/>
      </c>
      <c r="B79" s="269" t="str">
        <f>IF('Add''l Salary Budget'!B54="","",'Add''l Salary Budget'!B54)</f>
        <v/>
      </c>
      <c r="C79" s="250"/>
      <c r="D79" s="309">
        <f>'Add''l Salary Budget'!H54</f>
        <v>0</v>
      </c>
      <c r="F79" s="213" t="str">
        <f>IF('Add''l Salary Budget'!E54="","",'Add''l Salary Budget'!E54)</f>
        <v/>
      </c>
    </row>
    <row r="80" spans="1:6" s="71" customFormat="1" ht="15" x14ac:dyDescent="0.35">
      <c r="A80" s="124" t="str">
        <f>IF('Add''l Salary Budget'!A55="","",'Add''l Salary Budget'!A55)</f>
        <v/>
      </c>
      <c r="B80" s="269" t="str">
        <f>IF('Add''l Salary Budget'!B55="","",'Add''l Salary Budget'!B55)</f>
        <v/>
      </c>
      <c r="C80" s="250"/>
      <c r="D80" s="309">
        <f>'Add''l Salary Budget'!H55</f>
        <v>0</v>
      </c>
      <c r="F80" s="213" t="str">
        <f>IF('Add''l Salary Budget'!E55="","",'Add''l Salary Budget'!E55)</f>
        <v/>
      </c>
    </row>
    <row r="81" spans="1:6" s="71" customFormat="1" ht="15" x14ac:dyDescent="0.35">
      <c r="A81" s="124" t="str">
        <f>IF('Add''l Salary Budget'!A56="","",'Add''l Salary Budget'!A56)</f>
        <v/>
      </c>
      <c r="B81" s="269" t="str">
        <f>IF('Add''l Salary Budget'!B56="","",'Add''l Salary Budget'!B56)</f>
        <v/>
      </c>
      <c r="C81" s="250"/>
      <c r="D81" s="309">
        <f>'Add''l Salary Budget'!H56</f>
        <v>0</v>
      </c>
      <c r="F81" s="213" t="str">
        <f>IF('Add''l Salary Budget'!E56="","",'Add''l Salary Budget'!E56)</f>
        <v/>
      </c>
    </row>
    <row r="82" spans="1:6" s="71" customFormat="1" ht="15" x14ac:dyDescent="0.35">
      <c r="A82" s="124" t="str">
        <f>IF('Add''l Salary Budget'!A57="","",'Add''l Salary Budget'!A57)</f>
        <v/>
      </c>
      <c r="B82" s="269" t="str">
        <f>IF('Add''l Salary Budget'!B57="","",'Add''l Salary Budget'!B57)</f>
        <v/>
      </c>
      <c r="C82" s="250"/>
      <c r="D82" s="309">
        <f>'Add''l Salary Budget'!H57</f>
        <v>0</v>
      </c>
      <c r="F82" s="213" t="str">
        <f>IF('Add''l Salary Budget'!E57="","",'Add''l Salary Budget'!E57)</f>
        <v/>
      </c>
    </row>
    <row r="83" spans="1:6" s="71" customFormat="1" ht="15" x14ac:dyDescent="0.35">
      <c r="A83" s="124" t="str">
        <f>IF('Add''l Salary Budget'!A58="","",'Add''l Salary Budget'!A58)</f>
        <v/>
      </c>
      <c r="B83" s="269" t="str">
        <f>IF('Add''l Salary Budget'!B58="","",'Add''l Salary Budget'!B58)</f>
        <v/>
      </c>
      <c r="C83" s="250"/>
      <c r="D83" s="309">
        <f>'Add''l Salary Budget'!H58</f>
        <v>0</v>
      </c>
      <c r="F83" s="213" t="str">
        <f>IF('Add''l Salary Budget'!E58="","",'Add''l Salary Budget'!E58)</f>
        <v/>
      </c>
    </row>
    <row r="84" spans="1:6" s="71" customFormat="1" ht="15" x14ac:dyDescent="0.35">
      <c r="A84" s="124" t="str">
        <f>IF('Add''l Salary Budget'!A59="","",'Add''l Salary Budget'!A59)</f>
        <v/>
      </c>
      <c r="B84" s="269" t="str">
        <f>IF('Add''l Salary Budget'!B59="","",'Add''l Salary Budget'!B59)</f>
        <v/>
      </c>
      <c r="C84" s="250"/>
      <c r="D84" s="309">
        <f>'Add''l Salary Budget'!H59</f>
        <v>0</v>
      </c>
      <c r="F84" s="213" t="str">
        <f>IF('Add''l Salary Budget'!E59="","",'Add''l Salary Budget'!E59)</f>
        <v/>
      </c>
    </row>
    <row r="85" spans="1:6" s="71" customFormat="1" ht="15" x14ac:dyDescent="0.35">
      <c r="A85" s="124" t="str">
        <f>IF('Add''l Salary Budget'!A60="","",'Add''l Salary Budget'!A60)</f>
        <v/>
      </c>
      <c r="B85" s="269" t="str">
        <f>IF('Add''l Salary Budget'!B60="","",'Add''l Salary Budget'!B60)</f>
        <v/>
      </c>
      <c r="C85" s="250"/>
      <c r="D85" s="309">
        <f>'Add''l Salary Budget'!H60</f>
        <v>0</v>
      </c>
      <c r="F85" s="213" t="str">
        <f>IF('Add''l Salary Budget'!E60="","",'Add''l Salary Budget'!E60)</f>
        <v/>
      </c>
    </row>
    <row r="86" spans="1:6" s="71" customFormat="1" ht="15" x14ac:dyDescent="0.35">
      <c r="A86" s="124" t="str">
        <f>IF('Add''l Salary Budget'!A61="","",'Add''l Salary Budget'!A61)</f>
        <v/>
      </c>
      <c r="B86" s="269" t="str">
        <f>IF('Add''l Salary Budget'!B61="","",'Add''l Salary Budget'!B61)</f>
        <v/>
      </c>
      <c r="C86" s="250"/>
      <c r="D86" s="309">
        <f>'Add''l Salary Budget'!H61</f>
        <v>0</v>
      </c>
      <c r="F86" s="213" t="str">
        <f>IF('Add''l Salary Budget'!E61="","",'Add''l Salary Budget'!E61)</f>
        <v/>
      </c>
    </row>
    <row r="87" spans="1:6" s="71" customFormat="1" ht="15" x14ac:dyDescent="0.35">
      <c r="A87" s="124" t="str">
        <f>IF('Add''l Salary Budget'!A62="","",'Add''l Salary Budget'!A62)</f>
        <v/>
      </c>
      <c r="B87" s="269" t="str">
        <f>IF('Add''l Salary Budget'!B62="","",'Add''l Salary Budget'!B62)</f>
        <v/>
      </c>
      <c r="C87" s="250"/>
      <c r="D87" s="309">
        <f>'Add''l Salary Budget'!H62</f>
        <v>0</v>
      </c>
      <c r="F87" s="213" t="str">
        <f>IF('Add''l Salary Budget'!E62="","",'Add''l Salary Budget'!E62)</f>
        <v/>
      </c>
    </row>
    <row r="88" spans="1:6" s="71" customFormat="1" ht="15" x14ac:dyDescent="0.35">
      <c r="A88" s="124" t="str">
        <f>IF('Add''l Salary Budget'!A63="","",'Add''l Salary Budget'!A63)</f>
        <v/>
      </c>
      <c r="B88" s="269" t="str">
        <f>IF('Add''l Salary Budget'!B63="","",'Add''l Salary Budget'!B63)</f>
        <v/>
      </c>
      <c r="C88" s="250"/>
      <c r="D88" s="309">
        <f>'Add''l Salary Budget'!H63</f>
        <v>0</v>
      </c>
      <c r="F88" s="213" t="str">
        <f>IF('Add''l Salary Budget'!E63="","",'Add''l Salary Budget'!E63)</f>
        <v/>
      </c>
    </row>
    <row r="89" spans="1:6" s="71" customFormat="1" ht="15" x14ac:dyDescent="0.35">
      <c r="A89" s="124" t="str">
        <f>IF('Add''l Salary Budget'!A64="","",'Add''l Salary Budget'!A64)</f>
        <v/>
      </c>
      <c r="B89" s="269" t="str">
        <f>IF('Add''l Salary Budget'!B64="","",'Add''l Salary Budget'!B64)</f>
        <v/>
      </c>
      <c r="C89" s="250"/>
      <c r="D89" s="309">
        <f>'Add''l Salary Budget'!H64</f>
        <v>0</v>
      </c>
      <c r="F89" s="213" t="str">
        <f>IF('Add''l Salary Budget'!E64="","",'Add''l Salary Budget'!E64)</f>
        <v/>
      </c>
    </row>
    <row r="90" spans="1:6" s="71" customFormat="1" ht="15" x14ac:dyDescent="0.35">
      <c r="A90" s="124" t="str">
        <f>IF('Add''l Salary Budget'!A65="","",'Add''l Salary Budget'!A65)</f>
        <v/>
      </c>
      <c r="B90" s="269" t="str">
        <f>IF('Add''l Salary Budget'!B65="","",'Add''l Salary Budget'!B65)</f>
        <v/>
      </c>
      <c r="C90" s="250"/>
      <c r="D90" s="309">
        <f>'Add''l Salary Budget'!H65</f>
        <v>0</v>
      </c>
      <c r="F90" s="213" t="str">
        <f>IF('Add''l Salary Budget'!E65="","",'Add''l Salary Budget'!E65)</f>
        <v/>
      </c>
    </row>
    <row r="91" spans="1:6" s="71" customFormat="1" ht="15" x14ac:dyDescent="0.35">
      <c r="A91" s="124" t="str">
        <f>IF('Add''l Salary Budget'!A66="","",'Add''l Salary Budget'!A66)</f>
        <v/>
      </c>
      <c r="B91" s="269" t="str">
        <f>IF('Add''l Salary Budget'!B66="","",'Add''l Salary Budget'!B66)</f>
        <v/>
      </c>
      <c r="C91" s="250"/>
      <c r="D91" s="309">
        <f>'Add''l Salary Budget'!H66</f>
        <v>0</v>
      </c>
      <c r="F91" s="213" t="str">
        <f>IF('Add''l Salary Budget'!E66="","",'Add''l Salary Budget'!E66)</f>
        <v/>
      </c>
    </row>
    <row r="92" spans="1:6" s="71" customFormat="1" ht="15" x14ac:dyDescent="0.35">
      <c r="A92" s="124" t="str">
        <f>IF('Add''l Salary Budget'!A67="","",'Add''l Salary Budget'!A67)</f>
        <v/>
      </c>
      <c r="B92" s="269" t="str">
        <f>IF('Add''l Salary Budget'!B67="","",'Add''l Salary Budget'!B67)</f>
        <v/>
      </c>
      <c r="C92" s="250"/>
      <c r="D92" s="309">
        <f>'Add''l Salary Budget'!H67</f>
        <v>0</v>
      </c>
      <c r="F92" s="213" t="str">
        <f>IF('Add''l Salary Budget'!E67="","",'Add''l Salary Budget'!E67)</f>
        <v/>
      </c>
    </row>
    <row r="93" spans="1:6" s="71" customFormat="1" ht="15" x14ac:dyDescent="0.35">
      <c r="A93" s="124" t="str">
        <f>IF('Add''l Salary Budget'!A68="","",'Add''l Salary Budget'!A68)</f>
        <v/>
      </c>
      <c r="B93" s="269" t="str">
        <f>IF('Add''l Salary Budget'!B68="","",'Add''l Salary Budget'!B68)</f>
        <v/>
      </c>
      <c r="C93" s="250"/>
      <c r="D93" s="309">
        <f>'Add''l Salary Budget'!H68</f>
        <v>0</v>
      </c>
      <c r="F93" s="213" t="str">
        <f>IF('Add''l Salary Budget'!E68="","",'Add''l Salary Budget'!E68)</f>
        <v/>
      </c>
    </row>
    <row r="94" spans="1:6" s="71" customFormat="1" ht="15" x14ac:dyDescent="0.35">
      <c r="A94" s="124" t="str">
        <f>IF('Add''l Salary Budget'!A69="","",'Add''l Salary Budget'!A69)</f>
        <v/>
      </c>
      <c r="B94" s="269" t="str">
        <f>IF('Add''l Salary Budget'!B69="","",'Add''l Salary Budget'!B69)</f>
        <v/>
      </c>
      <c r="C94" s="250"/>
      <c r="D94" s="309">
        <f>'Add''l Salary Budget'!H69</f>
        <v>0</v>
      </c>
      <c r="F94" s="213" t="str">
        <f>IF('Add''l Salary Budget'!E69="","",'Add''l Salary Budget'!E69)</f>
        <v/>
      </c>
    </row>
    <row r="95" spans="1:6" s="71" customFormat="1" ht="15" x14ac:dyDescent="0.35">
      <c r="A95" s="124" t="str">
        <f>IF('Add''l Salary Budget'!A70="","",'Add''l Salary Budget'!A70)</f>
        <v/>
      </c>
      <c r="B95" s="269" t="str">
        <f>IF('Add''l Salary Budget'!B70="","",'Add''l Salary Budget'!B70)</f>
        <v/>
      </c>
      <c r="C95" s="250"/>
      <c r="D95" s="309">
        <f>'Add''l Salary Budget'!H70</f>
        <v>0</v>
      </c>
      <c r="F95" s="213" t="str">
        <f>IF('Add''l Salary Budget'!E70="","",'Add''l Salary Budget'!E70)</f>
        <v/>
      </c>
    </row>
    <row r="96" spans="1:6" s="71" customFormat="1" ht="15" x14ac:dyDescent="0.35">
      <c r="A96" s="124" t="str">
        <f>IF('Add''l Salary Budget'!A71="","",'Add''l Salary Budget'!A71)</f>
        <v/>
      </c>
      <c r="B96" s="269" t="str">
        <f>IF('Add''l Salary Budget'!B71="","",'Add''l Salary Budget'!B71)</f>
        <v/>
      </c>
      <c r="C96" s="250"/>
      <c r="D96" s="309">
        <f>'Add''l Salary Budget'!H71</f>
        <v>0</v>
      </c>
      <c r="F96" s="213" t="str">
        <f>IF('Add''l Salary Budget'!E71="","",'Add''l Salary Budget'!E71)</f>
        <v/>
      </c>
    </row>
    <row r="97" spans="1:6" s="71" customFormat="1" ht="15" x14ac:dyDescent="0.35">
      <c r="A97" s="124" t="str">
        <f>IF('Add''l Salary Budget'!A72="","",'Add''l Salary Budget'!A72)</f>
        <v/>
      </c>
      <c r="B97" s="269" t="str">
        <f>IF('Add''l Salary Budget'!B72="","",'Add''l Salary Budget'!B72)</f>
        <v/>
      </c>
      <c r="C97" s="250"/>
      <c r="D97" s="309">
        <f>'Add''l Salary Budget'!H72</f>
        <v>0</v>
      </c>
      <c r="F97" s="213" t="str">
        <f>IF('Add''l Salary Budget'!E72="","",'Add''l Salary Budget'!E72)</f>
        <v/>
      </c>
    </row>
    <row r="98" spans="1:6" s="71" customFormat="1" ht="15" x14ac:dyDescent="0.35">
      <c r="A98" s="124" t="str">
        <f>IF('Add''l Salary Budget'!A73="","",'Add''l Salary Budget'!A73)</f>
        <v/>
      </c>
      <c r="B98" s="269" t="str">
        <f>IF('Add''l Salary Budget'!B73="","",'Add''l Salary Budget'!B73)</f>
        <v/>
      </c>
      <c r="C98" s="250"/>
      <c r="D98" s="309">
        <f>'Add''l Salary Budget'!H73</f>
        <v>0</v>
      </c>
      <c r="F98" s="213" t="str">
        <f>IF('Add''l Salary Budget'!E73="","",'Add''l Salary Budget'!E73)</f>
        <v/>
      </c>
    </row>
    <row r="99" spans="1:6" s="71" customFormat="1" ht="15" x14ac:dyDescent="0.35">
      <c r="A99" s="124" t="str">
        <f>IF('Add''l Salary Budget'!A74="","",'Add''l Salary Budget'!A74)</f>
        <v/>
      </c>
      <c r="B99" s="269" t="str">
        <f>IF('Add''l Salary Budget'!B74="","",'Add''l Salary Budget'!B74)</f>
        <v/>
      </c>
      <c r="C99" s="250"/>
      <c r="D99" s="309">
        <f>'Add''l Salary Budget'!H74</f>
        <v>0</v>
      </c>
      <c r="F99" s="213" t="str">
        <f>IF('Add''l Salary Budget'!E74="","",'Add''l Salary Budget'!E74)</f>
        <v/>
      </c>
    </row>
    <row r="100" spans="1:6" s="71" customFormat="1" ht="15" x14ac:dyDescent="0.35">
      <c r="A100" s="124" t="str">
        <f>IF('Add''l Salary Budget'!A75="","",'Add''l Salary Budget'!A75)</f>
        <v/>
      </c>
      <c r="B100" s="269" t="str">
        <f>IF('Add''l Salary Budget'!B75="","",'Add''l Salary Budget'!B75)</f>
        <v/>
      </c>
      <c r="C100" s="250"/>
      <c r="D100" s="309">
        <f>'Add''l Salary Budget'!H75</f>
        <v>0</v>
      </c>
      <c r="F100" s="213" t="str">
        <f>IF('Add''l Salary Budget'!E75="","",'Add''l Salary Budget'!E75)</f>
        <v/>
      </c>
    </row>
    <row r="101" spans="1:6" s="71" customFormat="1" ht="15" x14ac:dyDescent="0.35">
      <c r="A101" s="124" t="str">
        <f>IF('Add''l Salary Budget'!A76="","",'Add''l Salary Budget'!A76)</f>
        <v/>
      </c>
      <c r="B101" s="269" t="str">
        <f>IF('Add''l Salary Budget'!B76="","",'Add''l Salary Budget'!B76)</f>
        <v/>
      </c>
      <c r="C101" s="250"/>
      <c r="D101" s="309">
        <f>'Add''l Salary Budget'!H76</f>
        <v>0</v>
      </c>
      <c r="F101" s="213" t="str">
        <f>IF('Add''l Salary Budget'!E76="","",'Add''l Salary Budget'!E76)</f>
        <v/>
      </c>
    </row>
    <row r="102" spans="1:6" s="71" customFormat="1" ht="15" x14ac:dyDescent="0.35">
      <c r="A102" s="124" t="str">
        <f>IF('Add''l Salary Budget'!A77="","",'Add''l Salary Budget'!A77)</f>
        <v/>
      </c>
      <c r="B102" s="269" t="str">
        <f>IF('Add''l Salary Budget'!B77="","",'Add''l Salary Budget'!B77)</f>
        <v/>
      </c>
      <c r="C102" s="250"/>
      <c r="D102" s="309">
        <f>'Add''l Salary Budget'!H77</f>
        <v>0</v>
      </c>
      <c r="F102" s="213" t="str">
        <f>IF('Add''l Salary Budget'!E77="","",'Add''l Salary Budget'!E77)</f>
        <v/>
      </c>
    </row>
    <row r="103" spans="1:6" s="71" customFormat="1" ht="15" x14ac:dyDescent="0.35">
      <c r="A103" s="124" t="str">
        <f>IF('Add''l Salary Budget'!A78="","",'Add''l Salary Budget'!A78)</f>
        <v/>
      </c>
      <c r="B103" s="269" t="str">
        <f>IF('Add''l Salary Budget'!B78="","",'Add''l Salary Budget'!B78)</f>
        <v/>
      </c>
      <c r="C103" s="250"/>
      <c r="D103" s="309">
        <f>'Add''l Salary Budget'!H78</f>
        <v>0</v>
      </c>
      <c r="F103" s="213" t="str">
        <f>IF('Add''l Salary Budget'!E78="","",'Add''l Salary Budget'!E78)</f>
        <v/>
      </c>
    </row>
    <row r="104" spans="1:6" s="71" customFormat="1" ht="15" x14ac:dyDescent="0.35">
      <c r="A104" s="124" t="str">
        <f>IF('Add''l Salary Budget'!A79="","",'Add''l Salary Budget'!A79)</f>
        <v/>
      </c>
      <c r="B104" s="269" t="str">
        <f>IF('Add''l Salary Budget'!B79="","",'Add''l Salary Budget'!B79)</f>
        <v/>
      </c>
      <c r="C104" s="250"/>
      <c r="D104" s="309">
        <f>'Add''l Salary Budget'!H79</f>
        <v>0</v>
      </c>
      <c r="F104" s="213" t="str">
        <f>IF('Add''l Salary Budget'!E79="","",'Add''l Salary Budget'!E79)</f>
        <v/>
      </c>
    </row>
    <row r="105" spans="1:6" s="71" customFormat="1" ht="15" x14ac:dyDescent="0.35">
      <c r="A105" s="124" t="str">
        <f>IF('Add''l Salary Budget'!A80="","",'Add''l Salary Budget'!A80)</f>
        <v/>
      </c>
      <c r="B105" s="269" t="str">
        <f>IF('Add''l Salary Budget'!B80="","",'Add''l Salary Budget'!B80)</f>
        <v/>
      </c>
      <c r="C105" s="250"/>
      <c r="D105" s="309">
        <f>'Add''l Salary Budget'!H80</f>
        <v>0</v>
      </c>
      <c r="F105" s="213" t="str">
        <f>IF('Add''l Salary Budget'!E80="","",'Add''l Salary Budget'!E80)</f>
        <v/>
      </c>
    </row>
    <row r="106" spans="1:6" s="71" customFormat="1" ht="15" x14ac:dyDescent="0.35">
      <c r="A106" s="124" t="str">
        <f>IF('Add''l Salary Budget'!A81="","",'Add''l Salary Budget'!A81)</f>
        <v/>
      </c>
      <c r="B106" s="269" t="str">
        <f>IF('Add''l Salary Budget'!B81="","",'Add''l Salary Budget'!B81)</f>
        <v/>
      </c>
      <c r="C106" s="250"/>
      <c r="D106" s="309">
        <f>'Add''l Salary Budget'!H81</f>
        <v>0</v>
      </c>
      <c r="F106" s="213" t="str">
        <f>IF('Add''l Salary Budget'!E81="","",'Add''l Salary Budget'!E81)</f>
        <v/>
      </c>
    </row>
    <row r="107" spans="1:6" s="71" customFormat="1" ht="15" x14ac:dyDescent="0.35">
      <c r="A107" s="124" t="str">
        <f>IF('Add''l Salary Budget'!A82="","",'Add''l Salary Budget'!A82)</f>
        <v/>
      </c>
      <c r="B107" s="269" t="str">
        <f>IF('Add''l Salary Budget'!B82="","",'Add''l Salary Budget'!B82)</f>
        <v/>
      </c>
      <c r="C107" s="250"/>
      <c r="D107" s="309">
        <f>'Add''l Salary Budget'!H82</f>
        <v>0</v>
      </c>
      <c r="F107" s="213" t="str">
        <f>IF('Add''l Salary Budget'!E82="","",'Add''l Salary Budget'!E82)</f>
        <v/>
      </c>
    </row>
    <row r="108" spans="1:6" s="71" customFormat="1" ht="15" x14ac:dyDescent="0.35">
      <c r="A108" s="124" t="str">
        <f>IF('Add''l Salary Budget'!A83="","",'Add''l Salary Budget'!A83)</f>
        <v/>
      </c>
      <c r="B108" s="269" t="str">
        <f>IF('Add''l Salary Budget'!B83="","",'Add''l Salary Budget'!B83)</f>
        <v/>
      </c>
      <c r="C108" s="250"/>
      <c r="D108" s="309">
        <f>'Add''l Salary Budget'!H83</f>
        <v>0</v>
      </c>
      <c r="F108" s="213" t="str">
        <f>IF('Add''l Salary Budget'!E83="","",'Add''l Salary Budget'!E83)</f>
        <v/>
      </c>
    </row>
    <row r="109" spans="1:6" s="71" customFormat="1" ht="15" x14ac:dyDescent="0.35">
      <c r="A109" s="124" t="str">
        <f>IF('Add''l Salary Budget'!A84="","",'Add''l Salary Budget'!A84)</f>
        <v/>
      </c>
      <c r="B109" s="269" t="str">
        <f>IF('Add''l Salary Budget'!B84="","",'Add''l Salary Budget'!B84)</f>
        <v/>
      </c>
      <c r="C109" s="250"/>
      <c r="D109" s="309">
        <f>'Add''l Salary Budget'!H84</f>
        <v>0</v>
      </c>
      <c r="F109" s="213" t="str">
        <f>IF('Add''l Salary Budget'!E84="","",'Add''l Salary Budget'!E84)</f>
        <v/>
      </c>
    </row>
    <row r="110" spans="1:6" s="71" customFormat="1" ht="15" x14ac:dyDescent="0.35">
      <c r="A110" s="124" t="str">
        <f>IF('Add''l Salary Budget'!A85="","",'Add''l Salary Budget'!A85)</f>
        <v/>
      </c>
      <c r="B110" s="269" t="str">
        <f>IF('Add''l Salary Budget'!B85="","",'Add''l Salary Budget'!B85)</f>
        <v/>
      </c>
      <c r="C110" s="250"/>
      <c r="D110" s="309">
        <f>'Add''l Salary Budget'!H85</f>
        <v>0</v>
      </c>
      <c r="F110" s="213" t="str">
        <f>IF('Add''l Salary Budget'!E85="","",'Add''l Salary Budget'!E85)</f>
        <v/>
      </c>
    </row>
    <row r="111" spans="1:6" s="71" customFormat="1" ht="15" x14ac:dyDescent="0.35">
      <c r="A111" s="124" t="str">
        <f>IF('Add''l Salary Budget'!A86="","",'Add''l Salary Budget'!A86)</f>
        <v/>
      </c>
      <c r="B111" s="269" t="str">
        <f>IF('Add''l Salary Budget'!B86="","",'Add''l Salary Budget'!B86)</f>
        <v/>
      </c>
      <c r="C111" s="250"/>
      <c r="D111" s="309">
        <f>'Add''l Salary Budget'!H86</f>
        <v>0</v>
      </c>
      <c r="F111" s="213" t="str">
        <f>IF('Add''l Salary Budget'!E86="","",'Add''l Salary Budget'!E86)</f>
        <v/>
      </c>
    </row>
    <row r="112" spans="1:6" s="71" customFormat="1" ht="15" x14ac:dyDescent="0.35">
      <c r="A112" s="124" t="str">
        <f>IF('Add''l Salary Budget'!A87="","",'Add''l Salary Budget'!A87)</f>
        <v/>
      </c>
      <c r="B112" s="269" t="str">
        <f>IF('Add''l Salary Budget'!B87="","",'Add''l Salary Budget'!B87)</f>
        <v/>
      </c>
      <c r="C112" s="250"/>
      <c r="D112" s="309">
        <f>'Add''l Salary Budget'!H87</f>
        <v>0</v>
      </c>
      <c r="F112" s="213" t="str">
        <f>IF('Add''l Salary Budget'!E87="","",'Add''l Salary Budget'!E87)</f>
        <v/>
      </c>
    </row>
    <row r="113" spans="1:6" s="71" customFormat="1" ht="15" x14ac:dyDescent="0.35">
      <c r="A113" s="124" t="str">
        <f>IF('Add''l Salary Budget'!A88="","",'Add''l Salary Budget'!A88)</f>
        <v/>
      </c>
      <c r="B113" s="269" t="str">
        <f>IF('Add''l Salary Budget'!B88="","",'Add''l Salary Budget'!B88)</f>
        <v/>
      </c>
      <c r="C113" s="250"/>
      <c r="D113" s="309">
        <f>'Add''l Salary Budget'!H88</f>
        <v>0</v>
      </c>
      <c r="F113" s="213" t="str">
        <f>IF('Add''l Salary Budget'!E88="","",'Add''l Salary Budget'!E88)</f>
        <v/>
      </c>
    </row>
    <row r="114" spans="1:6" s="71" customFormat="1" ht="15" x14ac:dyDescent="0.35">
      <c r="A114" s="124" t="str">
        <f>IF('Add''l Salary Budget'!A89="","",'Add''l Salary Budget'!A89)</f>
        <v/>
      </c>
      <c r="B114" s="269" t="str">
        <f>IF('Add''l Salary Budget'!B89="","",'Add''l Salary Budget'!B89)</f>
        <v/>
      </c>
      <c r="C114" s="250"/>
      <c r="D114" s="309">
        <f>'Add''l Salary Budget'!H89</f>
        <v>0</v>
      </c>
      <c r="F114" s="213" t="str">
        <f>IF('Add''l Salary Budget'!E89="","",'Add''l Salary Budget'!E89)</f>
        <v/>
      </c>
    </row>
    <row r="115" spans="1:6" s="71" customFormat="1" ht="15" x14ac:dyDescent="0.35">
      <c r="A115" s="124" t="str">
        <f>IF('Add''l Salary Budget'!A90="","",'Add''l Salary Budget'!A90)</f>
        <v/>
      </c>
      <c r="B115" s="269" t="str">
        <f>IF('Add''l Salary Budget'!B90="","",'Add''l Salary Budget'!B90)</f>
        <v/>
      </c>
      <c r="C115" s="250"/>
      <c r="D115" s="309">
        <f>'Add''l Salary Budget'!H90</f>
        <v>0</v>
      </c>
      <c r="F115" s="213" t="str">
        <f>IF('Add''l Salary Budget'!E90="","",'Add''l Salary Budget'!E90)</f>
        <v/>
      </c>
    </row>
    <row r="116" spans="1:6" s="71" customFormat="1" ht="15" x14ac:dyDescent="0.35">
      <c r="A116" s="124" t="str">
        <f>IF('Add''l Salary Budget'!A91="","",'Add''l Salary Budget'!A91)</f>
        <v/>
      </c>
      <c r="B116" s="269" t="str">
        <f>IF('Add''l Salary Budget'!B91="","",'Add''l Salary Budget'!B91)</f>
        <v/>
      </c>
      <c r="C116" s="250"/>
      <c r="D116" s="309">
        <f>'Add''l Salary Budget'!H91</f>
        <v>0</v>
      </c>
      <c r="F116" s="213" t="str">
        <f>IF('Add''l Salary Budget'!E91="","",'Add''l Salary Budget'!E91)</f>
        <v/>
      </c>
    </row>
    <row r="117" spans="1:6" s="71" customFormat="1" ht="15" x14ac:dyDescent="0.35">
      <c r="A117" s="124" t="str">
        <f>IF('Add''l Salary Budget'!A92="","",'Add''l Salary Budget'!A92)</f>
        <v/>
      </c>
      <c r="B117" s="269" t="str">
        <f>IF('Add''l Salary Budget'!B92="","",'Add''l Salary Budget'!B92)</f>
        <v/>
      </c>
      <c r="C117" s="250"/>
      <c r="D117" s="309">
        <f>'Add''l Salary Budget'!H92</f>
        <v>0</v>
      </c>
      <c r="F117" s="213" t="str">
        <f>IF('Add''l Salary Budget'!E92="","",'Add''l Salary Budget'!E92)</f>
        <v/>
      </c>
    </row>
    <row r="118" spans="1:6" s="71" customFormat="1" ht="15" x14ac:dyDescent="0.35">
      <c r="A118" s="124" t="str">
        <f>IF('Add''l Salary Budget'!A93="","",'Add''l Salary Budget'!A93)</f>
        <v/>
      </c>
      <c r="B118" s="269" t="str">
        <f>IF('Add''l Salary Budget'!B93="","",'Add''l Salary Budget'!B93)</f>
        <v/>
      </c>
      <c r="C118" s="250"/>
      <c r="D118" s="309">
        <f>'Add''l Salary Budget'!H93</f>
        <v>0</v>
      </c>
      <c r="F118" s="213" t="str">
        <f>IF('Add''l Salary Budget'!E93="","",'Add''l Salary Budget'!E93)</f>
        <v/>
      </c>
    </row>
    <row r="119" spans="1:6" s="71" customFormat="1" ht="15" x14ac:dyDescent="0.35">
      <c r="A119" s="124" t="str">
        <f>IF('Add''l Salary Budget'!A94="","",'Add''l Salary Budget'!A94)</f>
        <v/>
      </c>
      <c r="B119" s="269" t="str">
        <f>IF('Add''l Salary Budget'!B94="","",'Add''l Salary Budget'!B94)</f>
        <v/>
      </c>
      <c r="C119" s="250"/>
      <c r="D119" s="309">
        <f>'Add''l Salary Budget'!H94</f>
        <v>0</v>
      </c>
      <c r="F119" s="213" t="str">
        <f>IF('Add''l Salary Budget'!E94="","",'Add''l Salary Budget'!E94)</f>
        <v/>
      </c>
    </row>
    <row r="120" spans="1:6" s="71" customFormat="1" ht="15" x14ac:dyDescent="0.35">
      <c r="A120" s="124" t="str">
        <f>IF('Add''l Salary Budget'!A95="","",'Add''l Salary Budget'!A95)</f>
        <v/>
      </c>
      <c r="B120" s="269" t="str">
        <f>IF('Add''l Salary Budget'!B95="","",'Add''l Salary Budget'!B95)</f>
        <v/>
      </c>
      <c r="C120" s="250"/>
      <c r="D120" s="309">
        <f>'Add''l Salary Budget'!H95</f>
        <v>0</v>
      </c>
      <c r="F120" s="213" t="str">
        <f>IF('Add''l Salary Budget'!E95="","",'Add''l Salary Budget'!E95)</f>
        <v/>
      </c>
    </row>
    <row r="121" spans="1:6" s="71" customFormat="1" ht="15" x14ac:dyDescent="0.35">
      <c r="A121" s="124" t="str">
        <f>IF('Add''l Salary Budget'!A96="","",'Add''l Salary Budget'!A96)</f>
        <v/>
      </c>
      <c r="B121" s="269" t="str">
        <f>IF('Add''l Salary Budget'!B96="","",'Add''l Salary Budget'!B96)</f>
        <v/>
      </c>
      <c r="C121" s="250"/>
      <c r="D121" s="309">
        <f>'Add''l Salary Budget'!H96</f>
        <v>0</v>
      </c>
      <c r="F121" s="213" t="str">
        <f>IF('Add''l Salary Budget'!E96="","",'Add''l Salary Budget'!E96)</f>
        <v/>
      </c>
    </row>
    <row r="122" spans="1:6" s="71" customFormat="1" ht="15" x14ac:dyDescent="0.35">
      <c r="A122" s="124" t="str">
        <f>IF('Add''l Salary Budget'!A97="","",'Add''l Salary Budget'!A97)</f>
        <v/>
      </c>
      <c r="B122" s="269" t="str">
        <f>IF('Add''l Salary Budget'!B97="","",'Add''l Salary Budget'!B97)</f>
        <v/>
      </c>
      <c r="C122" s="250"/>
      <c r="D122" s="309">
        <f>'Add''l Salary Budget'!H97</f>
        <v>0</v>
      </c>
      <c r="F122" s="213" t="str">
        <f>IF('Add''l Salary Budget'!E97="","",'Add''l Salary Budget'!E97)</f>
        <v/>
      </c>
    </row>
    <row r="123" spans="1:6" s="71" customFormat="1" ht="15" x14ac:dyDescent="0.35">
      <c r="A123" s="124" t="str">
        <f>IF('Add''l Salary Budget'!A98="","",'Add''l Salary Budget'!A98)</f>
        <v/>
      </c>
      <c r="B123" s="269" t="str">
        <f>IF('Add''l Salary Budget'!B98="","",'Add''l Salary Budget'!B98)</f>
        <v/>
      </c>
      <c r="C123" s="250"/>
      <c r="D123" s="309">
        <f>'Add''l Salary Budget'!H98</f>
        <v>0</v>
      </c>
      <c r="F123" s="213" t="str">
        <f>IF('Add''l Salary Budget'!E98="","",'Add''l Salary Budget'!E98)</f>
        <v/>
      </c>
    </row>
    <row r="124" spans="1:6" s="71" customFormat="1" ht="15" x14ac:dyDescent="0.35">
      <c r="A124" s="124" t="str">
        <f>IF('Add''l Salary Budget'!A99="","",'Add''l Salary Budget'!A99)</f>
        <v/>
      </c>
      <c r="B124" s="269" t="str">
        <f>IF('Add''l Salary Budget'!B99="","",'Add''l Salary Budget'!B99)</f>
        <v/>
      </c>
      <c r="C124" s="250"/>
      <c r="D124" s="309">
        <f>'Add''l Salary Budget'!H99</f>
        <v>0</v>
      </c>
      <c r="F124" s="213" t="str">
        <f>IF('Add''l Salary Budget'!E99="","",'Add''l Salary Budget'!E99)</f>
        <v/>
      </c>
    </row>
    <row r="125" spans="1:6" s="71" customFormat="1" ht="15" x14ac:dyDescent="0.35">
      <c r="A125" s="124" t="str">
        <f>IF('Add''l Salary Budget'!A100="","",'Add''l Salary Budget'!A100)</f>
        <v/>
      </c>
      <c r="B125" s="269" t="str">
        <f>IF('Add''l Salary Budget'!B100="","",'Add''l Salary Budget'!B100)</f>
        <v/>
      </c>
      <c r="C125" s="250"/>
      <c r="D125" s="309">
        <f>'Add''l Salary Budget'!H100</f>
        <v>0</v>
      </c>
      <c r="F125" s="213" t="str">
        <f>IF('Add''l Salary Budget'!E100="","",'Add''l Salary Budget'!E100)</f>
        <v/>
      </c>
    </row>
    <row r="126" spans="1:6" s="71" customFormat="1" ht="15" x14ac:dyDescent="0.35">
      <c r="A126" s="124" t="str">
        <f>IF('Add''l Salary Budget'!A101="","",'Add''l Salary Budget'!A101)</f>
        <v/>
      </c>
      <c r="B126" s="269" t="str">
        <f>IF('Add''l Salary Budget'!B101="","",'Add''l Salary Budget'!B101)</f>
        <v/>
      </c>
      <c r="C126" s="250"/>
      <c r="D126" s="309">
        <f>'Add''l Salary Budget'!H101</f>
        <v>0</v>
      </c>
      <c r="F126" s="213" t="str">
        <f>IF('Add''l Salary Budget'!E101="","",'Add''l Salary Budget'!E101)</f>
        <v/>
      </c>
    </row>
    <row r="127" spans="1:6" s="71" customFormat="1" ht="15" x14ac:dyDescent="0.35">
      <c r="A127" s="124" t="str">
        <f>IF('Add''l Salary Budget'!A102="","",'Add''l Salary Budget'!A102)</f>
        <v/>
      </c>
      <c r="B127" s="269" t="str">
        <f>IF('Add''l Salary Budget'!B102="","",'Add''l Salary Budget'!B102)</f>
        <v/>
      </c>
      <c r="C127" s="250"/>
      <c r="D127" s="309">
        <f>'Add''l Salary Budget'!H102</f>
        <v>0</v>
      </c>
      <c r="F127" s="213" t="str">
        <f>IF('Add''l Salary Budget'!E102="","",'Add''l Salary Budget'!E102)</f>
        <v/>
      </c>
    </row>
    <row r="128" spans="1:6" s="71" customFormat="1" ht="15" x14ac:dyDescent="0.35">
      <c r="A128" s="124" t="str">
        <f>IF('Add''l Salary Budget'!A103="","",'Add''l Salary Budget'!A103)</f>
        <v/>
      </c>
      <c r="B128" s="269" t="str">
        <f>IF('Add''l Salary Budget'!B103="","",'Add''l Salary Budget'!B103)</f>
        <v/>
      </c>
      <c r="C128" s="250"/>
      <c r="D128" s="309">
        <f>'Add''l Salary Budget'!H103</f>
        <v>0</v>
      </c>
      <c r="F128" s="213" t="str">
        <f>IF('Add''l Salary Budget'!E103="","",'Add''l Salary Budget'!E103)</f>
        <v/>
      </c>
    </row>
    <row r="129" spans="1:6" s="71" customFormat="1" ht="15" x14ac:dyDescent="0.35">
      <c r="A129" s="124" t="str">
        <f>IF('Add''l Salary Budget'!A104="","",'Add''l Salary Budget'!A104)</f>
        <v/>
      </c>
      <c r="B129" s="269" t="str">
        <f>IF('Add''l Salary Budget'!B104="","",'Add''l Salary Budget'!B104)</f>
        <v/>
      </c>
      <c r="C129" s="250"/>
      <c r="D129" s="309">
        <f>'Add''l Salary Budget'!H104</f>
        <v>0</v>
      </c>
      <c r="F129" s="213" t="str">
        <f>IF('Add''l Salary Budget'!E104="","",'Add''l Salary Budget'!E104)</f>
        <v/>
      </c>
    </row>
    <row r="130" spans="1:6" s="71" customFormat="1" ht="16.149999999999999" customHeight="1" thickBot="1" x14ac:dyDescent="0.4">
      <c r="A130" s="111" t="s">
        <v>69</v>
      </c>
      <c r="B130" s="112"/>
      <c r="C130" s="113"/>
      <c r="D130" s="114">
        <f>SUM(D17:D129)</f>
        <v>0</v>
      </c>
      <c r="F130" s="216">
        <f>SUM(F17:F129)</f>
        <v>0</v>
      </c>
    </row>
  </sheetData>
  <sheetProtection algorithmName="SHA-512" hashValue="H0JzEXsNeSiP3N3oV8/9VSy+rmYzWWGcQRx5Gvw6bfJCIo18gVh4d1sC/p+prvyM9CuWlAiPM9aB4W5mAyEmUA==" saltValue="YD2X43tDXNXe8q/aA2iXhg==" spinCount="100000" sheet="1" objects="1" scenarios="1"/>
  <mergeCells count="11">
    <mergeCell ref="B12:C12"/>
    <mergeCell ref="B13:C13"/>
    <mergeCell ref="B11:C11"/>
    <mergeCell ref="A1:D1"/>
    <mergeCell ref="A2:D2"/>
    <mergeCell ref="A3:D3"/>
    <mergeCell ref="A4:D4"/>
    <mergeCell ref="A5:D5"/>
    <mergeCell ref="B8:C8"/>
    <mergeCell ref="B9:C9"/>
    <mergeCell ref="B10:C10"/>
  </mergeCells>
  <printOptions horizontalCentered="1"/>
  <pageMargins left="0.5" right="0.5" top="0.75" bottom="0.75" header="0.3" footer="0.3"/>
  <pageSetup scale="35" orientation="portrait" r:id="rId1"/>
  <headerFooter>
    <oddFooter>&amp;LDVSFA_Form02, Rev 8/2026</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52"/>
  <sheetViews>
    <sheetView showGridLines="0" view="pageBreakPreview" topLeftCell="A33" zoomScaleNormal="85" zoomScaleSheetLayoutView="100" zoomScalePageLayoutView="70" workbookViewId="0">
      <selection activeCell="A56" sqref="A56"/>
    </sheetView>
  </sheetViews>
  <sheetFormatPr defaultColWidth="9.265625" defaultRowHeight="22.15" customHeight="1" x14ac:dyDescent="0.4"/>
  <cols>
    <col min="1" max="1" width="37" style="1" customWidth="1"/>
    <col min="2" max="2" width="86" style="1" customWidth="1"/>
    <col min="3" max="3" width="14.73046875" style="57" customWidth="1"/>
    <col min="4" max="16384" width="9.265625" style="1"/>
  </cols>
  <sheetData>
    <row r="1" spans="1:3" ht="16.149999999999999" customHeight="1" x14ac:dyDescent="0.4">
      <c r="A1" s="365" t="str">
        <f>Budget!A1</f>
        <v>COUNTY OF LOS ANGELES - DEPARTMENT OF PUBLIC HEALTH</v>
      </c>
      <c r="B1" s="365"/>
      <c r="C1" s="365"/>
    </row>
    <row r="2" spans="1:3" ht="16.149999999999999" customHeight="1" x14ac:dyDescent="0.4">
      <c r="A2" s="365" t="str">
        <f>Budget!A2</f>
        <v>OFFICE OF VIOLENCE PREVENTION</v>
      </c>
      <c r="B2" s="365"/>
      <c r="C2" s="365"/>
    </row>
    <row r="3" spans="1:3" ht="16.149999999999999" customHeight="1" x14ac:dyDescent="0.4">
      <c r="A3" s="365" t="str">
        <f>Budget!A3</f>
        <v>DOMESTIC VIOLENCE SERVICES FOR ALL (DVSFA)</v>
      </c>
      <c r="B3" s="365"/>
      <c r="C3" s="365"/>
    </row>
    <row r="4" spans="1:3" ht="16.149999999999999" customHeight="1" x14ac:dyDescent="0.4">
      <c r="A4" s="366" t="s">
        <v>67</v>
      </c>
      <c r="B4" s="366"/>
      <c r="C4" s="366"/>
    </row>
    <row r="5" spans="1:3" ht="16.149999999999999" customHeight="1" x14ac:dyDescent="0.4">
      <c r="A5" s="367" t="s">
        <v>37</v>
      </c>
      <c r="B5" s="367"/>
      <c r="C5" s="367"/>
    </row>
    <row r="6" spans="1:3" ht="16.149999999999999" customHeight="1" x14ac:dyDescent="0.4">
      <c r="A6" s="55"/>
      <c r="B6" s="55"/>
      <c r="C6" s="55"/>
    </row>
    <row r="7" spans="1:3" ht="16.149999999999999" customHeight="1" x14ac:dyDescent="0.4">
      <c r="A7" s="55"/>
      <c r="B7" s="55"/>
      <c r="C7" s="55"/>
    </row>
    <row r="8" spans="1:3" ht="16.149999999999999" customHeight="1" x14ac:dyDescent="0.4">
      <c r="A8" s="2" t="s">
        <v>0</v>
      </c>
      <c r="B8" s="220" t="str">
        <f>IF(Budget!B8="","",Budget!B8)</f>
        <v/>
      </c>
      <c r="C8" s="1"/>
    </row>
    <row r="9" spans="1:3" ht="16.149999999999999" customHeight="1" x14ac:dyDescent="0.4">
      <c r="A9" s="2" t="s">
        <v>13</v>
      </c>
      <c r="B9" s="219" t="str">
        <f>IF(Budget!L8="","",Budget!L8)</f>
        <v/>
      </c>
      <c r="C9" s="1"/>
    </row>
    <row r="10" spans="1:3" ht="16.149999999999999" customHeight="1" x14ac:dyDescent="0.4">
      <c r="A10" s="2" t="s">
        <v>65</v>
      </c>
      <c r="B10" s="221" t="str">
        <f>IF(Budget!B9="","",Budget!B9)</f>
        <v/>
      </c>
      <c r="C10" s="1"/>
    </row>
    <row r="11" spans="1:3" ht="16.149999999999999" customHeight="1" x14ac:dyDescent="0.4">
      <c r="A11" s="20" t="s">
        <v>66</v>
      </c>
      <c r="B11" s="219" t="str">
        <f>IF(Budget!L9="","",Budget!L9)</f>
        <v/>
      </c>
      <c r="C11" s="1"/>
    </row>
    <row r="12" spans="1:3" ht="16.149999999999999" customHeight="1" x14ac:dyDescent="0.4">
      <c r="A12" s="20" t="s">
        <v>22</v>
      </c>
      <c r="B12" s="219" t="str">
        <f>IF(Budget!B10="","",Budget!B10)</f>
        <v/>
      </c>
      <c r="C12" s="1"/>
    </row>
    <row r="13" spans="1:3" ht="16.149999999999999" customHeight="1" x14ac:dyDescent="0.4">
      <c r="A13" s="2" t="s">
        <v>100</v>
      </c>
      <c r="B13" s="219" t="str">
        <f>IF(Budget!G10="","",Budget!G10)</f>
        <v/>
      </c>
      <c r="C13" s="1"/>
    </row>
    <row r="14" spans="1:3" ht="10.15" customHeight="1" x14ac:dyDescent="0.4">
      <c r="A14" s="2"/>
      <c r="B14" s="56"/>
      <c r="C14" s="1"/>
    </row>
    <row r="15" spans="1:3" ht="10.15" customHeight="1" thickBot="1" x14ac:dyDescent="0.45"/>
    <row r="16" spans="1:3" s="71" customFormat="1" ht="55.15" customHeight="1" thickBot="1" x14ac:dyDescent="0.45">
      <c r="A16" s="109" t="s">
        <v>87</v>
      </c>
      <c r="B16" s="110" t="s">
        <v>121</v>
      </c>
      <c r="C16" s="123" t="s">
        <v>73</v>
      </c>
    </row>
    <row r="17" spans="1:3" s="71" customFormat="1" ht="15" x14ac:dyDescent="0.35">
      <c r="A17" s="238" t="str">
        <f>IF(Budget!A57="","",Budget!A57)</f>
        <v>I. Operating Costs</v>
      </c>
      <c r="B17" s="264"/>
      <c r="C17" s="312"/>
    </row>
    <row r="18" spans="1:3" s="71" customFormat="1" ht="15" x14ac:dyDescent="0.35">
      <c r="A18" s="124" t="str">
        <f>IF(Budget!A58="","",Budget!A58)</f>
        <v>Computer, Printer, and Software</v>
      </c>
      <c r="B18" s="92"/>
      <c r="C18" s="315">
        <f>Budget!H58</f>
        <v>0</v>
      </c>
    </row>
    <row r="19" spans="1:3" s="71" customFormat="1" ht="15" x14ac:dyDescent="0.35">
      <c r="A19" s="124" t="str">
        <f>IF(Budget!A59="","",Budget!A59)</f>
        <v xml:space="preserve">Equipment </v>
      </c>
      <c r="B19" s="92"/>
      <c r="C19" s="309">
        <f>Budget!H59</f>
        <v>0</v>
      </c>
    </row>
    <row r="20" spans="1:3" s="71" customFormat="1" ht="15" x14ac:dyDescent="0.35">
      <c r="A20" s="124" t="str">
        <f>IF(Budget!A60="","",Budget!A60)</f>
        <v>Maintenance</v>
      </c>
      <c r="B20" s="92"/>
      <c r="C20" s="309">
        <f>Budget!H60</f>
        <v>0</v>
      </c>
    </row>
    <row r="21" spans="1:3" s="71" customFormat="1" ht="15" x14ac:dyDescent="0.35">
      <c r="A21" s="124" t="str">
        <f>IF(Budget!A61="","",Budget!A61)</f>
        <v xml:space="preserve">Mileage </v>
      </c>
      <c r="B21" s="92"/>
      <c r="C21" s="309">
        <f>Budget!H61</f>
        <v>0</v>
      </c>
    </row>
    <row r="22" spans="1:3" s="71" customFormat="1" ht="15" x14ac:dyDescent="0.35">
      <c r="A22" s="124" t="str">
        <f>IF(Budget!A62="","",Budget!A62)</f>
        <v>Office Supplies</v>
      </c>
      <c r="B22" s="92"/>
      <c r="C22" s="309">
        <f>Budget!H62</f>
        <v>0</v>
      </c>
    </row>
    <row r="23" spans="1:3" s="71" customFormat="1" ht="15" x14ac:dyDescent="0.35">
      <c r="A23" s="124" t="str">
        <f>IF(Budget!A63="","",Budget!A63)</f>
        <v>Postage</v>
      </c>
      <c r="B23" s="92"/>
      <c r="C23" s="309">
        <f>Budget!H63</f>
        <v>0</v>
      </c>
    </row>
    <row r="24" spans="1:3" s="71" customFormat="1" ht="15" x14ac:dyDescent="0.35">
      <c r="A24" s="124" t="str">
        <f>IF(Budget!A64="","",Budget!A64)</f>
        <v xml:space="preserve">Printing </v>
      </c>
      <c r="B24" s="92"/>
      <c r="C24" s="309">
        <f>Budget!H64</f>
        <v>0</v>
      </c>
    </row>
    <row r="25" spans="1:3" s="71" customFormat="1" ht="15" x14ac:dyDescent="0.35">
      <c r="A25" s="124" t="str">
        <f>IF(Budget!A65="","",Budget!A65)</f>
        <v xml:space="preserve">Rent </v>
      </c>
      <c r="B25" s="92"/>
      <c r="C25" s="309">
        <f>Budget!H65</f>
        <v>0</v>
      </c>
    </row>
    <row r="26" spans="1:3" s="71" customFormat="1" ht="15" x14ac:dyDescent="0.35">
      <c r="A26" s="124" t="str">
        <f>IF(Budget!A66="","",Budget!A66)</f>
        <v>Utilities</v>
      </c>
      <c r="B26" s="92"/>
      <c r="C26" s="309">
        <f>Budget!H66</f>
        <v>0</v>
      </c>
    </row>
    <row r="27" spans="1:3" s="71" customFormat="1" ht="15" x14ac:dyDescent="0.35">
      <c r="A27" s="124" t="str">
        <f>IF(Budget!A67="","",Budget!A67)</f>
        <v/>
      </c>
      <c r="B27" s="92"/>
      <c r="C27" s="309">
        <f>Budget!H67</f>
        <v>0</v>
      </c>
    </row>
    <row r="28" spans="1:3" s="71" customFormat="1" ht="15" x14ac:dyDescent="0.35">
      <c r="A28" s="124" t="str">
        <f>IF(Budget!A68="","",Budget!A68)</f>
        <v/>
      </c>
      <c r="B28" s="92"/>
      <c r="C28" s="309">
        <f>Budget!H68</f>
        <v>0</v>
      </c>
    </row>
    <row r="29" spans="1:3" s="71" customFormat="1" ht="15" x14ac:dyDescent="0.35">
      <c r="A29" s="124" t="str">
        <f>IF(Budget!A69="","",Budget!A69)</f>
        <v/>
      </c>
      <c r="B29" s="92"/>
      <c r="C29" s="309">
        <f>Budget!H69</f>
        <v>0</v>
      </c>
    </row>
    <row r="30" spans="1:3" s="71" customFormat="1" ht="15" x14ac:dyDescent="0.35">
      <c r="A30" s="124" t="str">
        <f>IF(Budget!A70="","",Budget!A70)</f>
        <v/>
      </c>
      <c r="B30" s="92"/>
      <c r="C30" s="309">
        <f>Budget!H70</f>
        <v>0</v>
      </c>
    </row>
    <row r="31" spans="1:3" s="71" customFormat="1" ht="15" x14ac:dyDescent="0.35">
      <c r="A31" s="124" t="str">
        <f>IF(Budget!A71="","",Budget!A71)</f>
        <v/>
      </c>
      <c r="B31" s="92"/>
      <c r="C31" s="310">
        <f>Budget!H71</f>
        <v>0</v>
      </c>
    </row>
    <row r="32" spans="1:3" s="71" customFormat="1" ht="15" x14ac:dyDescent="0.35">
      <c r="A32" s="124" t="str">
        <f>IF(Budget!A72="","",Budget!A72)</f>
        <v/>
      </c>
      <c r="B32" s="92"/>
      <c r="C32" s="310">
        <f>Budget!H72</f>
        <v>0</v>
      </c>
    </row>
    <row r="33" spans="1:3" s="71" customFormat="1" ht="15" x14ac:dyDescent="0.35">
      <c r="A33" s="124" t="str">
        <f>IF(Budget!A73="","",Budget!A73)</f>
        <v/>
      </c>
      <c r="B33" s="92"/>
      <c r="C33" s="309">
        <f>Budget!H73</f>
        <v>0</v>
      </c>
    </row>
    <row r="34" spans="1:3" s="71" customFormat="1" ht="15" x14ac:dyDescent="0.35">
      <c r="A34" s="124" t="str">
        <f>IF(Budget!A74="","",Budget!A74)</f>
        <v/>
      </c>
      <c r="B34" s="92"/>
      <c r="C34" s="309">
        <f>Budget!H74</f>
        <v>0</v>
      </c>
    </row>
    <row r="35" spans="1:3" s="71" customFormat="1" ht="15" x14ac:dyDescent="0.35">
      <c r="A35" s="124" t="str">
        <f>IF(Budget!A75="","",Budget!A75)</f>
        <v/>
      </c>
      <c r="B35" s="92"/>
      <c r="C35" s="309">
        <f>Budget!H75</f>
        <v>0</v>
      </c>
    </row>
    <row r="36" spans="1:3" s="71" customFormat="1" ht="15" x14ac:dyDescent="0.35">
      <c r="A36" s="124" t="str">
        <f>IF(Budget!A76="","",Budget!A76)</f>
        <v/>
      </c>
      <c r="B36" s="92"/>
      <c r="C36" s="309">
        <f>Budget!H76</f>
        <v>0</v>
      </c>
    </row>
    <row r="37" spans="1:3" s="71" customFormat="1" ht="15" x14ac:dyDescent="0.35">
      <c r="A37" s="124" t="str">
        <f>IF(Budget!A77="","",Budget!A77)</f>
        <v/>
      </c>
      <c r="B37" s="92"/>
      <c r="C37" s="309">
        <f>Budget!H77</f>
        <v>0</v>
      </c>
    </row>
    <row r="38" spans="1:3" s="71" customFormat="1" ht="15" x14ac:dyDescent="0.35">
      <c r="A38" s="124" t="str">
        <f>IF(Budget!A78="","",Budget!A78)</f>
        <v/>
      </c>
      <c r="B38" s="92"/>
      <c r="C38" s="309">
        <f>Budget!H78</f>
        <v>0</v>
      </c>
    </row>
    <row r="39" spans="1:3" s="71" customFormat="1" ht="15" x14ac:dyDescent="0.35">
      <c r="A39" s="124" t="str">
        <f>IF(Budget!A79="","",Budget!A79)</f>
        <v/>
      </c>
      <c r="B39" s="93"/>
      <c r="C39" s="309">
        <f>Budget!H79</f>
        <v>0</v>
      </c>
    </row>
    <row r="40" spans="1:3" s="71" customFormat="1" ht="15" x14ac:dyDescent="0.35">
      <c r="A40" s="124" t="str">
        <f>IF(Budget!A80="","",Budget!A80)</f>
        <v/>
      </c>
      <c r="B40" s="93"/>
      <c r="C40" s="309">
        <f>Budget!H80</f>
        <v>0</v>
      </c>
    </row>
    <row r="41" spans="1:3" s="71" customFormat="1" ht="15" x14ac:dyDescent="0.35">
      <c r="A41" s="124" t="str">
        <f>IF(Budget!A81="","",Budget!A81)</f>
        <v/>
      </c>
      <c r="B41" s="93"/>
      <c r="C41" s="309">
        <f>Budget!H81</f>
        <v>0</v>
      </c>
    </row>
    <row r="42" spans="1:3" s="71" customFormat="1" ht="15" x14ac:dyDescent="0.35">
      <c r="A42" s="124" t="str">
        <f>IF(Budget!A82="","",Budget!A82)</f>
        <v/>
      </c>
      <c r="B42" s="93"/>
      <c r="C42" s="309">
        <f>Budget!H82</f>
        <v>0</v>
      </c>
    </row>
    <row r="43" spans="1:3" s="71" customFormat="1" ht="15" x14ac:dyDescent="0.35">
      <c r="A43" s="124" t="str">
        <f>IF(Budget!A83="","",Budget!A83)</f>
        <v/>
      </c>
      <c r="B43" s="93"/>
      <c r="C43" s="309">
        <f>Budget!H83</f>
        <v>0</v>
      </c>
    </row>
    <row r="44" spans="1:3" s="71" customFormat="1" ht="15" x14ac:dyDescent="0.35">
      <c r="A44" s="316" t="str">
        <f>IF(Budget!A84="","",Budget!A84)</f>
        <v>Total Operating Costs</v>
      </c>
      <c r="B44" s="317"/>
      <c r="C44" s="318">
        <f>SUM(C18:C43)</f>
        <v>0</v>
      </c>
    </row>
    <row r="45" spans="1:3" s="71" customFormat="1" ht="15" x14ac:dyDescent="0.35">
      <c r="A45" s="124" t="str">
        <f>IF(Budget!A85="","",Budget!A85)</f>
        <v/>
      </c>
      <c r="B45" s="265"/>
      <c r="C45" s="313"/>
    </row>
    <row r="46" spans="1:3" s="71" customFormat="1" ht="15" x14ac:dyDescent="0.35">
      <c r="A46" s="238" t="str">
        <f>IF(Budget!A86="","",Budget!A86)</f>
        <v>II. Others</v>
      </c>
      <c r="B46" s="265"/>
      <c r="C46" s="327"/>
    </row>
    <row r="47" spans="1:3" s="71" customFormat="1" ht="15" x14ac:dyDescent="0.35">
      <c r="A47" s="124" t="str">
        <f>IF(Budget!A87="","",Budget!A87)</f>
        <v>Hotel Bed Nights</v>
      </c>
      <c r="B47" s="93"/>
      <c r="C47" s="315">
        <f>Budget!H87</f>
        <v>0</v>
      </c>
    </row>
    <row r="48" spans="1:3" s="71" customFormat="1" ht="15" x14ac:dyDescent="0.35">
      <c r="A48" s="124" t="str">
        <f>IF(Budget!A88="","",Budget!A88)</f>
        <v>Translation</v>
      </c>
      <c r="B48" s="93"/>
      <c r="C48" s="309">
        <f>Budget!H88</f>
        <v>0</v>
      </c>
    </row>
    <row r="49" spans="1:3" s="71" customFormat="1" ht="15" x14ac:dyDescent="0.35">
      <c r="A49" s="124" t="str">
        <f>IF(Budget!A89="","",Budget!A89)</f>
        <v>Transportation</v>
      </c>
      <c r="B49" s="93"/>
      <c r="C49" s="309">
        <f>Budget!H89</f>
        <v>0</v>
      </c>
    </row>
    <row r="50" spans="1:3" s="71" customFormat="1" ht="15" x14ac:dyDescent="0.35">
      <c r="A50" s="316" t="str">
        <f>IF(Budget!A90="","",Budget!A90)</f>
        <v>Total Others</v>
      </c>
      <c r="B50" s="317"/>
      <c r="C50" s="318">
        <f>Budget!H90</f>
        <v>0</v>
      </c>
    </row>
    <row r="51" spans="1:3" s="71" customFormat="1" ht="15" x14ac:dyDescent="0.35">
      <c r="A51" s="266"/>
      <c r="B51" s="267"/>
      <c r="C51" s="314"/>
    </row>
    <row r="52" spans="1:3" s="71" customFormat="1" ht="16.149999999999999" customHeight="1" thickBot="1" x14ac:dyDescent="0.4">
      <c r="A52" s="268" t="s">
        <v>122</v>
      </c>
      <c r="B52" s="113"/>
      <c r="C52" s="239">
        <f>C44+C50</f>
        <v>0</v>
      </c>
    </row>
  </sheetData>
  <sheetProtection algorithmName="SHA-512" hashValue="osHkT3GcbvW+Tm4xUb1GU5vgYbio3uhrXSBx3fkFVuLmhSlPqaqh50095IZ6I2YkVwU2PfOc/0hF54j6EMzptw==" saltValue="jA/hq9gH4RCNJiYG+RPdYg==" spinCount="100000" sheet="1" objects="1" scenarios="1"/>
  <mergeCells count="5">
    <mergeCell ref="A1:C1"/>
    <mergeCell ref="A2:C2"/>
    <mergeCell ref="A4:C4"/>
    <mergeCell ref="A5:C5"/>
    <mergeCell ref="A3:C3"/>
  </mergeCells>
  <phoneticPr fontId="0" type="noConversion"/>
  <printOptions horizontalCentered="1"/>
  <pageMargins left="0.5" right="0.5" top="0.75" bottom="0.75" header="0.3" footer="0.3"/>
  <pageSetup scale="70" orientation="portrait" r:id="rId1"/>
  <headerFooter>
    <oddFooter>&amp;LDVSFA_Form02, Rev 8/2026</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D505-4AFA-4E5B-8FE9-8D3D2F174320}">
  <dimension ref="A8:C13"/>
  <sheetViews>
    <sheetView workbookViewId="0">
      <selection activeCell="E26" sqref="E26"/>
    </sheetView>
  </sheetViews>
  <sheetFormatPr defaultColWidth="9.265625" defaultRowHeight="12.75" x14ac:dyDescent="0.35"/>
  <cols>
    <col min="1" max="1" width="20" style="16" customWidth="1"/>
    <col min="2" max="2" width="15.1328125" style="16" customWidth="1"/>
    <col min="3" max="16384" width="9.265625" style="16"/>
  </cols>
  <sheetData>
    <row r="8" spans="1:3" x14ac:dyDescent="0.35">
      <c r="A8" s="16" t="s">
        <v>60</v>
      </c>
      <c r="B8" s="16" t="s">
        <v>33</v>
      </c>
      <c r="C8" s="16" t="s">
        <v>90</v>
      </c>
    </row>
    <row r="9" spans="1:3" x14ac:dyDescent="0.35">
      <c r="A9" s="16" t="s">
        <v>58</v>
      </c>
      <c r="B9" s="16" t="s">
        <v>102</v>
      </c>
      <c r="C9" s="16">
        <v>1</v>
      </c>
    </row>
    <row r="10" spans="1:3" x14ac:dyDescent="0.35">
      <c r="A10" s="31" t="s">
        <v>59</v>
      </c>
      <c r="B10" s="16" t="s">
        <v>103</v>
      </c>
      <c r="C10" s="16">
        <v>2</v>
      </c>
    </row>
    <row r="11" spans="1:3" x14ac:dyDescent="0.35">
      <c r="B11" s="16" t="s">
        <v>108</v>
      </c>
      <c r="C11" s="16">
        <v>3</v>
      </c>
    </row>
    <row r="12" spans="1:3" x14ac:dyDescent="0.35">
      <c r="B12" s="16" t="s">
        <v>109</v>
      </c>
    </row>
    <row r="13" spans="1:3" x14ac:dyDescent="0.35">
      <c r="B13" s="16" t="s">
        <v>112</v>
      </c>
    </row>
  </sheetData>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Instructions</vt:lpstr>
      <vt:lpstr>Budget</vt:lpstr>
      <vt:lpstr>Add'l Salary Budget</vt:lpstr>
      <vt:lpstr>Personnel Justification</vt:lpstr>
      <vt:lpstr>Operating Costs Justification</vt:lpstr>
      <vt:lpstr>Sheet3</vt:lpstr>
      <vt:lpstr>'Add''l Salary Budget'!Print_Area</vt:lpstr>
      <vt:lpstr>Budget!Print_Area</vt:lpstr>
      <vt:lpstr>'Operating Costs Justification'!Print_Area</vt:lpstr>
      <vt:lpstr>'Personnel Justification'!Print_Area</vt:lpstr>
      <vt:lpstr>'Add''l Salary Budget'!Print_Titles</vt:lpstr>
      <vt:lpstr>'Operating Costs Justification'!Print_Titles</vt:lpstr>
      <vt:lpstr>'Personnel Justification'!Print_Titles</vt:lpstr>
    </vt:vector>
  </TitlesOfParts>
  <Company>LAC-DPSS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Yelena Chernyavsky</dc:creator>
  <cp:lastModifiedBy>Dara Kaing</cp:lastModifiedBy>
  <cp:lastPrinted>2026-08-10T23:34:43Z</cp:lastPrinted>
  <dcterms:created xsi:type="dcterms:W3CDTF">1999-10-05T15:15:05Z</dcterms:created>
  <dcterms:modified xsi:type="dcterms:W3CDTF">2026-08-12T20:47:52Z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