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osted\dph\OW\OWH_ADMIN\OWH\Domestic Violence Contracts\Finance\Forms &amp; Instructions\ARP\Final Forms\"/>
    </mc:Choice>
  </mc:AlternateContent>
  <xr:revisionPtr revIDLastSave="0" documentId="13_ncr:1_{551706BE-91CC-4E93-BDF4-6965A7655AAC}" xr6:coauthVersionLast="47" xr6:coauthVersionMax="47" xr10:uidLastSave="{00000000-0000-0000-0000-000000000000}"/>
  <bookViews>
    <workbookView xWindow="-98" yWindow="-98" windowWidth="28996" windowHeight="15796" tabRatio="774" activeTab="2" xr2:uid="{00000000-000D-0000-FFFF-FFFF00000000}"/>
  </bookViews>
  <sheets>
    <sheet name="Instructions" sheetId="39" r:id="rId1"/>
    <sheet name="Budget Summary" sheetId="44" state="hidden" r:id="rId2"/>
    <sheet name="Budget" sheetId="41" r:id="rId3"/>
    <sheet name="Add'l Personnel" sheetId="40" r:id="rId4"/>
    <sheet name="Personnel Justification" sheetId="43" r:id="rId5"/>
    <sheet name="Operating Costs Justification" sheetId="33" r:id="rId6"/>
    <sheet name="Sheet3" sheetId="38" state="hidden" r:id="rId7"/>
  </sheets>
  <definedNames>
    <definedName name="_xlnm.Print_Area" localSheetId="3">'Add''l Personnel'!$A$1:$M$51</definedName>
    <definedName name="_xlnm.Print_Area" localSheetId="2">Budget!$A$1:$M$85</definedName>
    <definedName name="_xlnm.Print_Area" localSheetId="1">'Budget Summary'!$A$1:$E$22</definedName>
    <definedName name="_xlnm.Print_Area" localSheetId="5">'Operating Costs Justification'!$A$1:$D$42</definedName>
    <definedName name="_xlnm.Print_Area" localSheetId="4">'Personnel Justification'!$A$1:$D$76</definedName>
    <definedName name="_xlnm.Print_Titles" localSheetId="3">'Add''l Personnel'!$1:$10</definedName>
    <definedName name="_xlnm.Print_Titles" localSheetId="5">'Operating Costs Justification'!$15:$15</definedName>
    <definedName name="_xlnm.Print_Titles" localSheetId="4">'Personnel Justification'!$15:$15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44" l="1"/>
  <c r="C9" i="44"/>
  <c r="B8" i="44"/>
  <c r="B7" i="44"/>
  <c r="B6" i="44"/>
  <c r="A2" i="44" l="1"/>
  <c r="A1" i="44"/>
  <c r="F51" i="40" l="1"/>
  <c r="H7" i="40" l="1"/>
  <c r="E51" i="40" l="1"/>
  <c r="E32" i="41" l="1"/>
  <c r="E33" i="41" s="1"/>
  <c r="A2" i="40"/>
  <c r="B12" i="33" l="1"/>
  <c r="B12" i="43"/>
  <c r="F32" i="41" l="1"/>
  <c r="F76" i="41" l="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76" i="41" l="1"/>
  <c r="F45" i="41"/>
  <c r="F33" i="41"/>
  <c r="F47" i="41" l="1"/>
  <c r="F78" i="41" s="1"/>
  <c r="F82" i="41" s="1"/>
  <c r="B11" i="33" l="1"/>
  <c r="B9" i="33"/>
  <c r="B11" i="43"/>
  <c r="B9" i="43"/>
  <c r="O10" i="40"/>
  <c r="L6" i="40"/>
  <c r="L7" i="40"/>
  <c r="J76" i="41" l="1"/>
  <c r="K76" i="41"/>
  <c r="A75" i="43" l="1"/>
  <c r="B75" i="43"/>
  <c r="A24" i="33" l="1"/>
  <c r="D41" i="33" l="1"/>
  <c r="D40" i="33"/>
  <c r="D39" i="33"/>
  <c r="D38" i="33"/>
  <c r="D37" i="33"/>
  <c r="D36" i="33"/>
  <c r="D35" i="33"/>
  <c r="D34" i="33"/>
  <c r="D33" i="33"/>
  <c r="D32" i="33"/>
  <c r="D31" i="33"/>
  <c r="D30" i="33"/>
  <c r="D29" i="33"/>
  <c r="D28" i="33"/>
  <c r="D27" i="33"/>
  <c r="D26" i="33"/>
  <c r="D25" i="33"/>
  <c r="D24" i="33"/>
  <c r="D23" i="33"/>
  <c r="D22" i="33"/>
  <c r="D21" i="33"/>
  <c r="D20" i="33"/>
  <c r="D19" i="33"/>
  <c r="D18" i="33"/>
  <c r="D17" i="33"/>
  <c r="D16" i="33"/>
  <c r="A41" i="33"/>
  <c r="A40" i="33"/>
  <c r="A39" i="33"/>
  <c r="A38" i="33"/>
  <c r="A37" i="33"/>
  <c r="A36" i="33"/>
  <c r="A35" i="33"/>
  <c r="A34" i="33"/>
  <c r="A33" i="33"/>
  <c r="A32" i="33"/>
  <c r="A31" i="33"/>
  <c r="A30" i="33"/>
  <c r="A29" i="33"/>
  <c r="A28" i="33"/>
  <c r="A27" i="33"/>
  <c r="A26" i="33"/>
  <c r="A25" i="33"/>
  <c r="A23" i="33"/>
  <c r="A22" i="33"/>
  <c r="A21" i="33"/>
  <c r="A20" i="33"/>
  <c r="A19" i="33"/>
  <c r="A18" i="33"/>
  <c r="A17" i="33"/>
  <c r="A16" i="33"/>
  <c r="A38" i="43"/>
  <c r="B38" i="43"/>
  <c r="A39" i="43"/>
  <c r="B39" i="43"/>
  <c r="A40" i="43"/>
  <c r="B40" i="43"/>
  <c r="A41" i="43"/>
  <c r="B41" i="43"/>
  <c r="A42" i="43"/>
  <c r="B42" i="43"/>
  <c r="A43" i="43"/>
  <c r="B43" i="43"/>
  <c r="A44" i="43"/>
  <c r="B44" i="43"/>
  <c r="A45" i="43"/>
  <c r="B45" i="43"/>
  <c r="A46" i="43"/>
  <c r="B46" i="43"/>
  <c r="A47" i="43"/>
  <c r="B47" i="43"/>
  <c r="A48" i="43"/>
  <c r="B48" i="43"/>
  <c r="A49" i="43"/>
  <c r="B49" i="43"/>
  <c r="A50" i="43"/>
  <c r="B50" i="43"/>
  <c r="A51" i="43"/>
  <c r="B51" i="43"/>
  <c r="A52" i="43"/>
  <c r="B52" i="43"/>
  <c r="A53" i="43"/>
  <c r="B53" i="43"/>
  <c r="A54" i="43"/>
  <c r="B54" i="43"/>
  <c r="A55" i="43"/>
  <c r="B55" i="43"/>
  <c r="A56" i="43"/>
  <c r="B56" i="43"/>
  <c r="A57" i="43"/>
  <c r="B57" i="43"/>
  <c r="A58" i="43"/>
  <c r="B58" i="43"/>
  <c r="A59" i="43"/>
  <c r="B59" i="43"/>
  <c r="A60" i="43"/>
  <c r="B60" i="43"/>
  <c r="A61" i="43"/>
  <c r="B61" i="43"/>
  <c r="A62" i="43"/>
  <c r="B62" i="43"/>
  <c r="A63" i="43"/>
  <c r="B63" i="43"/>
  <c r="A64" i="43"/>
  <c r="B64" i="43"/>
  <c r="A65" i="43"/>
  <c r="B65" i="43"/>
  <c r="A66" i="43"/>
  <c r="B66" i="43"/>
  <c r="A67" i="43"/>
  <c r="B67" i="43"/>
  <c r="A68" i="43"/>
  <c r="B68" i="43"/>
  <c r="A69" i="43"/>
  <c r="B69" i="43"/>
  <c r="A70" i="43"/>
  <c r="B70" i="43"/>
  <c r="A71" i="43"/>
  <c r="B71" i="43"/>
  <c r="A72" i="43"/>
  <c r="B72" i="43"/>
  <c r="A73" i="43"/>
  <c r="B73" i="43"/>
  <c r="A74" i="43"/>
  <c r="B74" i="43"/>
  <c r="B37" i="43"/>
  <c r="A37" i="43"/>
  <c r="A24" i="43"/>
  <c r="B24" i="43"/>
  <c r="A25" i="43"/>
  <c r="B25" i="43"/>
  <c r="A26" i="43"/>
  <c r="B26" i="43"/>
  <c r="A27" i="43"/>
  <c r="B27" i="43"/>
  <c r="A28" i="43"/>
  <c r="B28" i="43"/>
  <c r="A29" i="43"/>
  <c r="B29" i="43"/>
  <c r="A30" i="43"/>
  <c r="B30" i="43"/>
  <c r="A31" i="43"/>
  <c r="B31" i="43"/>
  <c r="A32" i="43"/>
  <c r="B32" i="43"/>
  <c r="A33" i="43"/>
  <c r="B33" i="43"/>
  <c r="A34" i="43"/>
  <c r="B34" i="43"/>
  <c r="A35" i="43"/>
  <c r="B35" i="43"/>
  <c r="A23" i="43"/>
  <c r="A22" i="43"/>
  <c r="A21" i="43"/>
  <c r="A20" i="43"/>
  <c r="A19" i="43"/>
  <c r="A18" i="43"/>
  <c r="A17" i="43"/>
  <c r="B17" i="43"/>
  <c r="B18" i="43"/>
  <c r="B19" i="43"/>
  <c r="B20" i="43"/>
  <c r="B21" i="43"/>
  <c r="B22" i="43"/>
  <c r="B23" i="43"/>
  <c r="B16" i="43"/>
  <c r="A16" i="43"/>
  <c r="B10" i="43"/>
  <c r="B8" i="43"/>
  <c r="A3" i="43"/>
  <c r="A2" i="43"/>
  <c r="A1" i="43"/>
  <c r="E45" i="41" l="1"/>
  <c r="B10" i="33" l="1"/>
  <c r="B8" i="33"/>
  <c r="B7" i="40" l="1"/>
  <c r="O50" i="40" l="1"/>
  <c r="H50" i="40"/>
  <c r="G50" i="40" s="1"/>
  <c r="H20" i="40"/>
  <c r="G20" i="40" s="1"/>
  <c r="D45" i="43" l="1"/>
  <c r="P50" i="40"/>
  <c r="D75" i="43"/>
  <c r="H15" i="41"/>
  <c r="G15" i="41" s="1"/>
  <c r="D19" i="43" l="1"/>
  <c r="O74" i="41"/>
  <c r="P74" i="41" s="1"/>
  <c r="O73" i="41"/>
  <c r="P73" i="41" s="1"/>
  <c r="O72" i="41"/>
  <c r="P72" i="41" s="1"/>
  <c r="O75" i="41"/>
  <c r="P75" i="41" s="1"/>
  <c r="B6" i="40" l="1"/>
  <c r="A3" i="33"/>
  <c r="A2" i="33"/>
  <c r="A1" i="33"/>
  <c r="A3" i="40"/>
  <c r="A1" i="40"/>
  <c r="O15" i="41"/>
  <c r="P15" i="41" s="1"/>
  <c r="H24" i="41"/>
  <c r="G24" i="41" s="1"/>
  <c r="H31" i="41"/>
  <c r="G31" i="41" s="1"/>
  <c r="H30" i="41"/>
  <c r="G30" i="41" s="1"/>
  <c r="H29" i="41"/>
  <c r="G29" i="41" s="1"/>
  <c r="H28" i="41"/>
  <c r="G28" i="41" s="1"/>
  <c r="H27" i="41"/>
  <c r="G27" i="41" s="1"/>
  <c r="H26" i="41"/>
  <c r="G26" i="41" s="1"/>
  <c r="H25" i="41"/>
  <c r="G25" i="41" s="1"/>
  <c r="H23" i="41"/>
  <c r="G23" i="41" s="1"/>
  <c r="H22" i="41"/>
  <c r="G22" i="41" s="1"/>
  <c r="H21" i="41"/>
  <c r="G21" i="41" s="1"/>
  <c r="H20" i="41"/>
  <c r="G20" i="41" s="1"/>
  <c r="H19" i="41"/>
  <c r="G19" i="41" s="1"/>
  <c r="H18" i="41"/>
  <c r="G18" i="41" s="1"/>
  <c r="H17" i="41"/>
  <c r="G17" i="41" s="1"/>
  <c r="H16" i="41"/>
  <c r="G16" i="41" s="1"/>
  <c r="H14" i="41"/>
  <c r="G14" i="41" s="1"/>
  <c r="H13" i="41"/>
  <c r="G13" i="41" s="1"/>
  <c r="H12" i="41"/>
  <c r="G12" i="41" s="1"/>
  <c r="D28" i="43" l="1"/>
  <c r="D16" i="43"/>
  <c r="D35" i="43"/>
  <c r="D27" i="43"/>
  <c r="D18" i="43"/>
  <c r="D20" i="43"/>
  <c r="D29" i="43"/>
  <c r="D25" i="43"/>
  <c r="D34" i="43"/>
  <c r="D26" i="43"/>
  <c r="D31" i="43"/>
  <c r="D17" i="43"/>
  <c r="D30" i="43"/>
  <c r="D32" i="43"/>
  <c r="D21" i="43"/>
  <c r="D23" i="43"/>
  <c r="D24" i="43"/>
  <c r="D33" i="43"/>
  <c r="D22" i="43"/>
  <c r="O55" i="41"/>
  <c r="O50" i="41"/>
  <c r="O54" i="41"/>
  <c r="M76" i="41"/>
  <c r="O63" i="41"/>
  <c r="O64" i="41"/>
  <c r="O65" i="41"/>
  <c r="P65" i="41" s="1"/>
  <c r="O66" i="41"/>
  <c r="P66" i="41" s="1"/>
  <c r="O67" i="41"/>
  <c r="P67" i="41" s="1"/>
  <c r="O68" i="41"/>
  <c r="P68" i="41" s="1"/>
  <c r="O71" i="41"/>
  <c r="P71" i="41" s="1"/>
  <c r="O52" i="41"/>
  <c r="O56" i="41"/>
  <c r="O51" i="41"/>
  <c r="L76" i="41"/>
  <c r="O53" i="41"/>
  <c r="O57" i="41"/>
  <c r="O58" i="41"/>
  <c r="O59" i="41"/>
  <c r="O60" i="41"/>
  <c r="O61" i="41"/>
  <c r="O62" i="41"/>
  <c r="O69" i="41"/>
  <c r="P69" i="41" s="1"/>
  <c r="O70" i="41"/>
  <c r="P70" i="41" s="1"/>
  <c r="I76" i="41"/>
  <c r="O20" i="41" l="1"/>
  <c r="P20" i="41" s="1"/>
  <c r="O26" i="41"/>
  <c r="P26" i="41" s="1"/>
  <c r="O28" i="41"/>
  <c r="P28" i="41" s="1"/>
  <c r="O22" i="41"/>
  <c r="P22" i="41" s="1"/>
  <c r="O24" i="41"/>
  <c r="P24" i="41" s="1"/>
  <c r="O31" i="41"/>
  <c r="P31" i="41" s="1"/>
  <c r="O16" i="41"/>
  <c r="P16" i="41" s="1"/>
  <c r="O12" i="41"/>
  <c r="P12" i="41" s="1"/>
  <c r="O23" i="41"/>
  <c r="P23" i="41" s="1"/>
  <c r="O30" i="41"/>
  <c r="P30" i="41" s="1"/>
  <c r="O17" i="41"/>
  <c r="P17" i="41" s="1"/>
  <c r="O25" i="41"/>
  <c r="P25" i="41" s="1"/>
  <c r="O14" i="41"/>
  <c r="P14" i="41" s="1"/>
  <c r="O29" i="41"/>
  <c r="P29" i="41" s="1"/>
  <c r="O19" i="41"/>
  <c r="P19" i="41" s="1"/>
  <c r="O13" i="41"/>
  <c r="P13" i="41" s="1"/>
  <c r="O27" i="41"/>
  <c r="P27" i="41" s="1"/>
  <c r="O21" i="41"/>
  <c r="P21" i="41" s="1"/>
  <c r="O18" i="41"/>
  <c r="P18" i="41" s="1"/>
  <c r="P51" i="41"/>
  <c r="O76" i="41"/>
  <c r="P64" i="41"/>
  <c r="P63" i="41"/>
  <c r="P62" i="41"/>
  <c r="P61" i="41"/>
  <c r="P60" i="41"/>
  <c r="P59" i="41"/>
  <c r="P58" i="41"/>
  <c r="P57" i="41"/>
  <c r="P56" i="41"/>
  <c r="P55" i="41"/>
  <c r="P54" i="41"/>
  <c r="P53" i="41"/>
  <c r="P52" i="41"/>
  <c r="H76" i="41" l="1"/>
  <c r="D17" i="44" s="1"/>
  <c r="P50" i="41"/>
  <c r="P76" i="41" s="1"/>
  <c r="H34" i="40"/>
  <c r="H35" i="40"/>
  <c r="G35" i="40" s="1"/>
  <c r="H36" i="40"/>
  <c r="H37" i="40"/>
  <c r="H38" i="40"/>
  <c r="H39" i="40"/>
  <c r="H40" i="40"/>
  <c r="H41" i="40"/>
  <c r="H42" i="40"/>
  <c r="H43" i="40"/>
  <c r="G43" i="40" s="1"/>
  <c r="O34" i="40"/>
  <c r="O35" i="40"/>
  <c r="O36" i="40"/>
  <c r="O37" i="40"/>
  <c r="O38" i="40"/>
  <c r="O39" i="40"/>
  <c r="O40" i="40"/>
  <c r="O41" i="40"/>
  <c r="O42" i="40"/>
  <c r="O43" i="40"/>
  <c r="P38" i="40" l="1"/>
  <c r="D64" i="43"/>
  <c r="G39" i="40"/>
  <c r="D63" i="43"/>
  <c r="G38" i="40"/>
  <c r="D59" i="43"/>
  <c r="G34" i="40"/>
  <c r="D65" i="43"/>
  <c r="G40" i="40"/>
  <c r="D62" i="43"/>
  <c r="G37" i="40"/>
  <c r="D67" i="43"/>
  <c r="G42" i="40"/>
  <c r="D66" i="43"/>
  <c r="G41" i="40"/>
  <c r="D61" i="43"/>
  <c r="G36" i="40"/>
  <c r="P37" i="40"/>
  <c r="P42" i="40"/>
  <c r="P41" i="40"/>
  <c r="P39" i="40"/>
  <c r="P43" i="40"/>
  <c r="D68" i="43"/>
  <c r="P35" i="40"/>
  <c r="D60" i="43"/>
  <c r="P34" i="40"/>
  <c r="P40" i="40"/>
  <c r="P36" i="40"/>
  <c r="H18" i="40"/>
  <c r="G18" i="40" s="1"/>
  <c r="H19" i="40"/>
  <c r="G19" i="40" s="1"/>
  <c r="H21" i="40"/>
  <c r="G21" i="40" s="1"/>
  <c r="H22" i="40"/>
  <c r="G22" i="40" s="1"/>
  <c r="H23" i="40"/>
  <c r="H24" i="40"/>
  <c r="H25" i="40"/>
  <c r="H26" i="40"/>
  <c r="H27" i="40"/>
  <c r="H28" i="40"/>
  <c r="O20" i="40"/>
  <c r="O23" i="40"/>
  <c r="O24" i="40"/>
  <c r="O25" i="40"/>
  <c r="O26" i="40"/>
  <c r="O27" i="40"/>
  <c r="O28" i="40"/>
  <c r="H29" i="40"/>
  <c r="H30" i="40"/>
  <c r="H31" i="40"/>
  <c r="H32" i="40"/>
  <c r="H33" i="40"/>
  <c r="H44" i="40"/>
  <c r="H45" i="40"/>
  <c r="H46" i="40"/>
  <c r="H47" i="40"/>
  <c r="H48" i="40"/>
  <c r="H49" i="40"/>
  <c r="O29" i="40"/>
  <c r="O30" i="40"/>
  <c r="O31" i="40"/>
  <c r="O32" i="40"/>
  <c r="O33" i="40"/>
  <c r="O44" i="40"/>
  <c r="O45" i="40"/>
  <c r="O46" i="40"/>
  <c r="O47" i="40"/>
  <c r="O48" i="40"/>
  <c r="O49" i="40"/>
  <c r="H17" i="40"/>
  <c r="G17" i="40" s="1"/>
  <c r="H16" i="40"/>
  <c r="G16" i="40" s="1"/>
  <c r="H15" i="40"/>
  <c r="G15" i="40" s="1"/>
  <c r="H14" i="40"/>
  <c r="G14" i="40" s="1"/>
  <c r="H13" i="40"/>
  <c r="G13" i="40" s="1"/>
  <c r="H12" i="40"/>
  <c r="G12" i="40" s="1"/>
  <c r="D55" i="43" l="1"/>
  <c r="G30" i="40"/>
  <c r="D54" i="43"/>
  <c r="G29" i="40"/>
  <c r="D71" i="43"/>
  <c r="G46" i="40"/>
  <c r="D69" i="43"/>
  <c r="G44" i="40"/>
  <c r="D73" i="43"/>
  <c r="G48" i="40"/>
  <c r="D58" i="43"/>
  <c r="G33" i="40"/>
  <c r="D70" i="43"/>
  <c r="G45" i="40"/>
  <c r="D57" i="43"/>
  <c r="G32" i="40"/>
  <c r="D72" i="43"/>
  <c r="G47" i="40"/>
  <c r="D74" i="43"/>
  <c r="G49" i="40"/>
  <c r="D56" i="43"/>
  <c r="G31" i="40"/>
  <c r="D49" i="43"/>
  <c r="G24" i="40"/>
  <c r="D50" i="43"/>
  <c r="G25" i="40"/>
  <c r="D48" i="43"/>
  <c r="G23" i="40"/>
  <c r="D53" i="43"/>
  <c r="G28" i="40"/>
  <c r="D52" i="43"/>
  <c r="G27" i="40"/>
  <c r="D51" i="43"/>
  <c r="G26" i="40"/>
  <c r="D42" i="43"/>
  <c r="D39" i="43"/>
  <c r="D38" i="43"/>
  <c r="O13" i="40"/>
  <c r="P13" i="40" s="1"/>
  <c r="D47" i="43"/>
  <c r="D44" i="43"/>
  <c r="D43" i="43"/>
  <c r="D40" i="43"/>
  <c r="D41" i="43"/>
  <c r="D46" i="43"/>
  <c r="O21" i="40"/>
  <c r="P21" i="40" s="1"/>
  <c r="D37" i="43"/>
  <c r="J51" i="40"/>
  <c r="P30" i="40"/>
  <c r="P44" i="40"/>
  <c r="P28" i="40"/>
  <c r="P20" i="40"/>
  <c r="P24" i="40"/>
  <c r="P47" i="40"/>
  <c r="P29" i="40"/>
  <c r="P23" i="40"/>
  <c r="P49" i="40"/>
  <c r="P45" i="40"/>
  <c r="P31" i="40"/>
  <c r="P25" i="40"/>
  <c r="P33" i="40"/>
  <c r="P27" i="40"/>
  <c r="P48" i="40"/>
  <c r="P46" i="40"/>
  <c r="P32" i="40"/>
  <c r="P26" i="40"/>
  <c r="H51" i="40"/>
  <c r="H32" i="41" s="1"/>
  <c r="G51" i="40" l="1"/>
  <c r="G32" i="41"/>
  <c r="G33" i="41" s="1"/>
  <c r="J32" i="41"/>
  <c r="J33" i="41" s="1"/>
  <c r="O22" i="40"/>
  <c r="P22" i="40" s="1"/>
  <c r="O14" i="40"/>
  <c r="P14" i="40" s="1"/>
  <c r="K51" i="40"/>
  <c r="O15" i="40"/>
  <c r="P15" i="40" s="1"/>
  <c r="M51" i="40"/>
  <c r="D76" i="43"/>
  <c r="O17" i="40"/>
  <c r="P17" i="40" s="1"/>
  <c r="L51" i="40"/>
  <c r="O16" i="40"/>
  <c r="P16" i="40" s="1"/>
  <c r="O19" i="40"/>
  <c r="P19" i="40" s="1"/>
  <c r="O18" i="40"/>
  <c r="P18" i="40" s="1"/>
  <c r="O12" i="40"/>
  <c r="I51" i="40"/>
  <c r="I32" i="41" s="1"/>
  <c r="H33" i="41"/>
  <c r="H37" i="41" l="1"/>
  <c r="G37" i="41" s="1"/>
  <c r="D13" i="44"/>
  <c r="J40" i="41"/>
  <c r="J36" i="41"/>
  <c r="J37" i="41"/>
  <c r="J38" i="41"/>
  <c r="J42" i="41"/>
  <c r="J43" i="41"/>
  <c r="J44" i="41"/>
  <c r="J41" i="41"/>
  <c r="J39" i="41"/>
  <c r="K32" i="41"/>
  <c r="K33" i="41" s="1"/>
  <c r="M32" i="41"/>
  <c r="M33" i="41" s="1"/>
  <c r="M40" i="41" s="1"/>
  <c r="L32" i="41"/>
  <c r="I33" i="41"/>
  <c r="P12" i="40"/>
  <c r="P51" i="40" s="1"/>
  <c r="O51" i="40"/>
  <c r="H39" i="41"/>
  <c r="G39" i="41" s="1"/>
  <c r="H36" i="41"/>
  <c r="G36" i="41" s="1"/>
  <c r="H41" i="41"/>
  <c r="G41" i="41" s="1"/>
  <c r="H38" i="41"/>
  <c r="G38" i="41" s="1"/>
  <c r="H44" i="41"/>
  <c r="G44" i="41" s="1"/>
  <c r="H43" i="41"/>
  <c r="G43" i="41" s="1"/>
  <c r="H42" i="41"/>
  <c r="G42" i="41" s="1"/>
  <c r="H40" i="41"/>
  <c r="G40" i="41" s="1"/>
  <c r="O32" i="41" l="1"/>
  <c r="O33" i="41" s="1"/>
  <c r="M39" i="41"/>
  <c r="M36" i="41"/>
  <c r="M38" i="41"/>
  <c r="M42" i="41"/>
  <c r="M44" i="41"/>
  <c r="M43" i="41"/>
  <c r="M41" i="41"/>
  <c r="K42" i="41"/>
  <c r="K40" i="41"/>
  <c r="K41" i="41"/>
  <c r="K44" i="41"/>
  <c r="K38" i="41"/>
  <c r="K43" i="41"/>
  <c r="K36" i="41"/>
  <c r="K37" i="41"/>
  <c r="K39" i="41"/>
  <c r="L33" i="41"/>
  <c r="M37" i="41"/>
  <c r="I39" i="41"/>
  <c r="I38" i="41"/>
  <c r="I44" i="41"/>
  <c r="I36" i="41"/>
  <c r="I43" i="41"/>
  <c r="I42" i="41"/>
  <c r="I41" i="41"/>
  <c r="I40" i="41"/>
  <c r="I37" i="41"/>
  <c r="G45" i="41"/>
  <c r="G47" i="41" s="1"/>
  <c r="G78" i="41" s="1"/>
  <c r="H45" i="41"/>
  <c r="D15" i="44" s="1"/>
  <c r="D21" i="44" s="1"/>
  <c r="P32" i="41" l="1"/>
  <c r="P33" i="41" s="1"/>
  <c r="L43" i="41"/>
  <c r="L39" i="41"/>
  <c r="O39" i="41" s="1"/>
  <c r="P39" i="41" s="1"/>
  <c r="L36" i="41"/>
  <c r="O36" i="41" s="1"/>
  <c r="L44" i="41"/>
  <c r="O44" i="41" s="1"/>
  <c r="P44" i="41" s="1"/>
  <c r="L41" i="41"/>
  <c r="O41" i="41" s="1"/>
  <c r="P41" i="41" s="1"/>
  <c r="L37" i="41"/>
  <c r="O37" i="41" s="1"/>
  <c r="P37" i="41" s="1"/>
  <c r="L40" i="41"/>
  <c r="O40" i="41" s="1"/>
  <c r="P40" i="41" s="1"/>
  <c r="L38" i="41"/>
  <c r="O38" i="41" s="1"/>
  <c r="P38" i="41" s="1"/>
  <c r="L42" i="41"/>
  <c r="O42" i="41" s="1"/>
  <c r="P42" i="41" s="1"/>
  <c r="M45" i="41"/>
  <c r="M47" i="41" s="1"/>
  <c r="M78" i="41" s="1"/>
  <c r="K45" i="41"/>
  <c r="K47" i="41" s="1"/>
  <c r="K78" i="41" s="1"/>
  <c r="I45" i="41"/>
  <c r="I47" i="41" s="1"/>
  <c r="I78" i="41" s="1"/>
  <c r="O43" i="41"/>
  <c r="P43" i="41" s="1"/>
  <c r="J45" i="41"/>
  <c r="J47" i="41" s="1"/>
  <c r="J78" i="41" s="1"/>
  <c r="H47" i="41"/>
  <c r="H78" i="41" s="1"/>
  <c r="J82" i="41" l="1"/>
  <c r="K82" i="41"/>
  <c r="M82" i="41"/>
  <c r="G80" i="41"/>
  <c r="G82" i="41" s="1"/>
  <c r="L45" i="41"/>
  <c r="L47" i="41" s="1"/>
  <c r="L78" i="41" s="1"/>
  <c r="O45" i="41"/>
  <c r="O47" i="41" s="1"/>
  <c r="P36" i="41"/>
  <c r="P45" i="41" s="1"/>
  <c r="P47" i="41" s="1"/>
  <c r="I82" i="41"/>
  <c r="D42" i="33"/>
  <c r="O80" i="41" l="1"/>
  <c r="P80" i="41" s="1"/>
  <c r="E80" i="41"/>
  <c r="O78" i="41"/>
  <c r="P78" i="41" s="1"/>
  <c r="H82" i="41"/>
  <c r="L82" i="41" l="1"/>
  <c r="O82" i="41" s="1"/>
  <c r="P82" i="41" s="1"/>
</calcChain>
</file>

<file path=xl/sharedStrings.xml><?xml version="1.0" encoding="utf-8"?>
<sst xmlns="http://schemas.openxmlformats.org/spreadsheetml/2006/main" count="183" uniqueCount="129">
  <si>
    <t>CONTRACTOR:</t>
  </si>
  <si>
    <t xml:space="preserve"> </t>
  </si>
  <si>
    <t xml:space="preserve">CONTRACTOR: </t>
  </si>
  <si>
    <t>TOTAL SALARIES</t>
  </si>
  <si>
    <t>TOTAL BUDGET</t>
  </si>
  <si>
    <t>TOTAL OPERATING COSTS</t>
  </si>
  <si>
    <t>CONTRACT NUMBER:</t>
  </si>
  <si>
    <t>CalWORKs</t>
  </si>
  <si>
    <t>GR</t>
  </si>
  <si>
    <t>GROW</t>
  </si>
  <si>
    <t>Salary</t>
  </si>
  <si>
    <t>Name</t>
  </si>
  <si>
    <t>Title</t>
  </si>
  <si>
    <t xml:space="preserve">Employee </t>
  </si>
  <si>
    <t xml:space="preserve">Payroll </t>
  </si>
  <si>
    <t xml:space="preserve">Monthly </t>
  </si>
  <si>
    <t>Request</t>
  </si>
  <si>
    <t xml:space="preserve">Budget </t>
  </si>
  <si>
    <t>BUDGET PERIOD:</t>
  </si>
  <si>
    <t>FICA</t>
  </si>
  <si>
    <t xml:space="preserve">Health Plan </t>
  </si>
  <si>
    <t xml:space="preserve">Retirement </t>
  </si>
  <si>
    <t xml:space="preserve">SUI  </t>
  </si>
  <si>
    <t xml:space="preserve">Social Security   </t>
  </si>
  <si>
    <t xml:space="preserve">Long-Term Disability </t>
  </si>
  <si>
    <t xml:space="preserve">Life Insurance </t>
  </si>
  <si>
    <t>Worker's Compensation</t>
  </si>
  <si>
    <t>Notes:</t>
  </si>
  <si>
    <t>TOTAL SALARIES AND EB</t>
  </si>
  <si>
    <t>Of Months</t>
  </si>
  <si>
    <t>Number</t>
  </si>
  <si>
    <t>Fiscal Year</t>
  </si>
  <si>
    <t>COUNTY OF LOS ANGELES - DEPARTMENT OF PUBLIC HEALTH</t>
  </si>
  <si>
    <t>OFFICE OF WOMEN'S HEALTH</t>
  </si>
  <si>
    <t>EMPLOYEE BENEFITS(EB)</t>
  </si>
  <si>
    <t>% Time</t>
  </si>
  <si>
    <t xml:space="preserve">(Complete a budget narrative for each separate line item in the budget) </t>
  </si>
  <si>
    <t>Total Operating Costs</t>
  </si>
  <si>
    <t>Total</t>
  </si>
  <si>
    <t>Variance</t>
  </si>
  <si>
    <t>Verification</t>
  </si>
  <si>
    <t>Column1</t>
  </si>
  <si>
    <t>Column2</t>
  </si>
  <si>
    <t>Column3</t>
  </si>
  <si>
    <t>Column4</t>
  </si>
  <si>
    <t>Column5</t>
  </si>
  <si>
    <t>Column6</t>
  </si>
  <si>
    <t>Column7</t>
  </si>
  <si>
    <t>Column8</t>
  </si>
  <si>
    <t>Column9</t>
  </si>
  <si>
    <t>Column11</t>
  </si>
  <si>
    <t>From next page</t>
  </si>
  <si>
    <t>Note:</t>
  </si>
  <si>
    <t>Budget Tab:</t>
  </si>
  <si>
    <t>Case Management</t>
  </si>
  <si>
    <t>Legal Services</t>
  </si>
  <si>
    <t>Service</t>
  </si>
  <si>
    <t>FTE</t>
  </si>
  <si>
    <t>7/1/23 - 6/30/24</t>
  </si>
  <si>
    <t>INDIRECT COSTS*</t>
  </si>
  <si>
    <t>ANNUAL CONTRACT AMOUNT:</t>
  </si>
  <si>
    <t>OPERATING COSTS NARRATIVE</t>
  </si>
  <si>
    <t>PERSONNEL NARRATIVE JUSTIFICATION</t>
  </si>
  <si>
    <t>Total Personnel Costs</t>
  </si>
  <si>
    <t>Employee Name</t>
  </si>
  <si>
    <t>Payroll Title</t>
  </si>
  <si>
    <t>Narrative Justification
Describe Staff's Role Related to Program Services</t>
  </si>
  <si>
    <t>Budget Request</t>
  </si>
  <si>
    <t>Personnel Justification Tab:</t>
  </si>
  <si>
    <t>Operating Costs Justification Tab:</t>
  </si>
  <si>
    <t>Program</t>
  </si>
  <si>
    <t>This section is for verification only.</t>
  </si>
  <si>
    <t>Budget Allocation by Supervisorial District</t>
  </si>
  <si>
    <t>2</t>
  </si>
  <si>
    <t>3</t>
  </si>
  <si>
    <t>4</t>
  </si>
  <si>
    <t>5</t>
  </si>
  <si>
    <t>Column72</t>
  </si>
  <si>
    <t>Column73</t>
  </si>
  <si>
    <t>Column122</t>
  </si>
  <si>
    <t>Column133</t>
  </si>
  <si>
    <t>Allocated %</t>
  </si>
  <si>
    <r>
      <rPr>
        <b/>
        <sz val="11"/>
        <rFont val="Arial"/>
        <family val="2"/>
      </rPr>
      <t>2) Salaries Table:</t>
    </r>
    <r>
      <rPr>
        <sz val="11"/>
        <rFont val="Arial"/>
        <family val="2"/>
      </rPr>
      <t xml:space="preserve"> refer to above "Salaries".</t>
    </r>
  </si>
  <si>
    <t>OPERATING COSTS
Service Description</t>
  </si>
  <si>
    <t>Service Description</t>
  </si>
  <si>
    <t>BUDGET MODIFICATION FORM</t>
  </si>
  <si>
    <r>
      <t xml:space="preserve">MOD#:
</t>
    </r>
    <r>
      <rPr>
        <i/>
        <sz val="9"/>
        <rFont val="Arial"/>
        <family val="2"/>
      </rPr>
      <t>Select from drop-down</t>
    </r>
  </si>
  <si>
    <t>MOD</t>
  </si>
  <si>
    <t>JUSTIFICATION:</t>
  </si>
  <si>
    <t>Current</t>
  </si>
  <si>
    <t>Budget</t>
  </si>
  <si>
    <t>Changes</t>
  </si>
  <si>
    <t>Current Budget</t>
  </si>
  <si>
    <t>Budget Changes</t>
  </si>
  <si>
    <t>Column52</t>
  </si>
  <si>
    <t>Column53</t>
  </si>
  <si>
    <t>MOD#:</t>
  </si>
  <si>
    <t xml:space="preserve">MOD#:
</t>
  </si>
  <si>
    <r>
      <rPr>
        <b/>
        <sz val="11"/>
        <rFont val="Arial"/>
        <family val="2"/>
      </rPr>
      <t>3) Justification:</t>
    </r>
    <r>
      <rPr>
        <sz val="11"/>
        <rFont val="Arial"/>
        <family val="2"/>
      </rPr>
      <t xml:space="preserve"> Please provide justification for the budget modification request.</t>
    </r>
  </si>
  <si>
    <t>Gray, pink, and yellow areas are locked and auto-calculated.</t>
  </si>
  <si>
    <r>
      <rPr>
        <b/>
        <sz val="11"/>
        <rFont val="Arial"/>
        <family val="2"/>
      </rPr>
      <t>5) Employee Benefits (EB):</t>
    </r>
    <r>
      <rPr>
        <sz val="11"/>
        <rFont val="Arial"/>
        <family val="2"/>
      </rPr>
      <t xml:space="preserve"> Please input in columns: Allocated % and Current Budget. Budget Changes, Budget Request, and Budget Allocation by Supervisorial District (1,2,3,4,5) columns are locked and auto-calculated. They are calculated by multiplying allocated % for each EB line item with total salaries.</t>
    </r>
  </si>
  <si>
    <r>
      <rPr>
        <b/>
        <sz val="11"/>
        <rFont val="Arial"/>
        <family val="2"/>
      </rPr>
      <t>6) Total Salaries and EB:</t>
    </r>
    <r>
      <rPr>
        <sz val="11"/>
        <rFont val="Arial"/>
        <family val="2"/>
      </rPr>
      <t xml:space="preserve"> Locked and auto-calculated.</t>
    </r>
  </si>
  <si>
    <r>
      <rPr>
        <b/>
        <sz val="11"/>
        <rFont val="Arial"/>
        <family val="2"/>
      </rPr>
      <t>7) Operating Costs:</t>
    </r>
    <r>
      <rPr>
        <sz val="11"/>
        <rFont val="Arial"/>
        <family val="2"/>
      </rPr>
      <t xml:space="preserve"> Please input in columns: Service Description, Current Budget, Budget Request, and Budget Allocation by Supervisorial District (1,2,3,4,5). Budget Changes is locked and auto-calculated. Service Description and Budget Request are linked to "Operating Costs Justification" tab.</t>
    </r>
  </si>
  <si>
    <r>
      <rPr>
        <b/>
        <sz val="11"/>
        <rFont val="Arial"/>
        <family val="2"/>
      </rPr>
      <t>2) Operating Costs:</t>
    </r>
    <r>
      <rPr>
        <sz val="11"/>
        <rFont val="Arial"/>
        <family val="2"/>
      </rPr>
      <t xml:space="preserve"> Please input detailed justification by listing all items and providing detailed calculation in each budget line. Service Description and Budget Request are linked from "Budget" tab.</t>
    </r>
  </si>
  <si>
    <t>BUDGET MODIFICATION FORM - ADDITIONAL PERSONNEL</t>
  </si>
  <si>
    <t>Add'l Personnel Tab:</t>
  </si>
  <si>
    <r>
      <rPr>
        <b/>
        <sz val="11"/>
        <rFont val="Arial"/>
        <family val="2"/>
      </rPr>
      <t xml:space="preserve">4) Salaries: </t>
    </r>
    <r>
      <rPr>
        <sz val="11"/>
        <rFont val="Arial"/>
        <family val="2"/>
      </rPr>
      <t>Please input in columns: Employee Name, Payroll Title, Number of Months, Monthly Salary, % Time FTE, Current Budget, and Budget Allocation by Supervisorial District. Budget Request and Budget Changes columns are locked and auto-calculated. Budget Request is calculated by multiplying Number of Months, Monthly Salary, and % Time FTE, and Budget Changes is calculated by deducting Current Budget from Budget Request.
If your salary line items are more than 20, please input additional lines in "Add'l Personnel" tab and the total amounts are linked to "Budget" tab in the pink row "from next page.
Employee Name, Payroll Title, and Budget Request are linked to "Personnel Justification" tab.</t>
    </r>
  </si>
  <si>
    <r>
      <rPr>
        <b/>
        <sz val="11"/>
        <rFont val="Arial"/>
        <family val="2"/>
      </rPr>
      <t xml:space="preserve">2) Personnel Table: </t>
    </r>
    <r>
      <rPr>
        <sz val="11"/>
        <rFont val="Arial"/>
        <family val="2"/>
      </rPr>
      <t>Please input narrative justification for each item by describing staff's role related to program services. Employee Name, Payroll Title, and Budget Request are linked from "Budget" and "Add'l Personnel" tab.</t>
    </r>
  </si>
  <si>
    <t>Below items are from "Add'l Personnel" tab.</t>
  </si>
  <si>
    <t>Detailed Justification
(List all items and provide detailed calculation in each budget line)</t>
  </si>
  <si>
    <t>* If the rate is higher than 10% of direct costs, a copy of the current approved Federal Negotiated Indirect Cost Rate Agreement (NICRA) is required.</t>
  </si>
  <si>
    <r>
      <rPr>
        <b/>
        <sz val="11"/>
        <rFont val="Arial"/>
        <family val="2"/>
      </rPr>
      <t>8) Indirect Costs:</t>
    </r>
    <r>
      <rPr>
        <sz val="11"/>
        <rFont val="Arial"/>
        <family val="2"/>
      </rPr>
      <t xml:space="preserve"> Please input in columns: Current Budget, Budget Request and Budget Allocation by Supervisorial District (1,2,3,4,5).  Budget Changes is locked and auto-calculated.  If indirect cost rate is higher than 10% of direct costs, a copy of the current approved Negotiated Indirect Cost Rate Agreement (NICRA) is required.</t>
    </r>
  </si>
  <si>
    <t>BUDGET SUMMARY</t>
  </si>
  <si>
    <t xml:space="preserve">BUDGET PERIOD:
</t>
  </si>
  <si>
    <t>DESCRIPTION</t>
  </si>
  <si>
    <t>COST</t>
  </si>
  <si>
    <t xml:space="preserve">Salaries </t>
  </si>
  <si>
    <t>Employee Benefits</t>
  </si>
  <si>
    <t>Operating Costs</t>
  </si>
  <si>
    <t>Indirect Cost</t>
  </si>
  <si>
    <t>TOTAL PROGRAM BUDGET</t>
  </si>
  <si>
    <r>
      <rPr>
        <b/>
        <sz val="11"/>
        <rFont val="Arial"/>
        <family val="2"/>
      </rPr>
      <t>1) Contractor, Contract Number, Annual Contract Amount, MOD#, and Budget Period:</t>
    </r>
    <r>
      <rPr>
        <sz val="11"/>
        <rFont val="Arial"/>
        <family val="2"/>
      </rPr>
      <t xml:space="preserve"> linked from "Budget" tab.</t>
    </r>
  </si>
  <si>
    <t>AMERICAN RESCUE PLAN FOR DOMESTIC VIOLENCE SHELTER &amp; SUPPORTIVE SERVICES PROJECT</t>
  </si>
  <si>
    <t>AMERICAN RESCUE PLAN FOR 
DOMESTIC VIOLENCE SHELTER &amp; SUPPORTIVE SERVICES PROJECT</t>
  </si>
  <si>
    <t>8/1/22 - 6/30/23</t>
  </si>
  <si>
    <t>TOTAL DIRECT COSTS</t>
  </si>
  <si>
    <t>Budget Modification Instructions</t>
  </si>
  <si>
    <r>
      <rPr>
        <b/>
        <sz val="11"/>
        <rFont val="Arial"/>
        <family val="2"/>
      </rPr>
      <t>1) Contractor, Contract Number, Annual Contract Amount, and Budget Period:</t>
    </r>
    <r>
      <rPr>
        <sz val="11"/>
        <rFont val="Arial"/>
        <family val="2"/>
      </rPr>
      <t xml:space="preserve"> Please input contractor name, contract number, annual contract amount, and budget period. This information is linked to "Add'l Personnel", "Personnel Justification", and "Operating Costs Justification" tab.</t>
    </r>
  </si>
  <si>
    <r>
      <rPr>
        <b/>
        <sz val="11"/>
        <rFont val="Arial"/>
        <family val="2"/>
      </rPr>
      <t>2) MOD#</t>
    </r>
    <r>
      <rPr>
        <sz val="11"/>
        <rFont val="Arial"/>
        <family val="2"/>
      </rPr>
      <t>: Please select from drop-down list for an appropriate option. This information is linked to "Add'l Personnel", "Personnel Justification", and "Operating Costs Justification"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</si>
</sst>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 #,##0_);_(* \(#,##0\);_(* &quot;-&quot;??_);_(@_)"/>
    <numFmt numFmtId="167" formatCode="&quot;$&quot;#,##0.00"/>
    <numFmt numFmtId="168" formatCode="&quot;$&quot;#,##0"/>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2"/>
      <name val="Calibri"/>
      <family val="2"/>
      <scheme val="minor"/>
    </font>
    <font>
      <sz val="14"/>
      <color theme="3"/>
      <name val="Cambria"/>
      <family val="2"/>
      <scheme val="major"/>
    </font>
    <font>
      <sz val="12"/>
      <color rgb="FFFF0000"/>
      <name val="Arial"/>
      <family val="2"/>
    </font>
    <font>
      <i/>
      <sz val="9"/>
      <name val="Arial"/>
      <family val="2"/>
    </font>
    <font>
      <sz val="12"/>
      <color theme="1"/>
      <name val="Arial"/>
      <family val="2"/>
    </font>
    <font>
      <b/>
      <sz val="12"/>
      <color rgb="FFFF0000"/>
      <name val="Arial"/>
      <family val="2"/>
    </font>
    <font>
      <b/>
      <sz val="14"/>
      <name val="Arial"/>
      <family val="2"/>
    </font>
    <font>
      <i/>
      <sz val="10"/>
      <color rgb="FFFF0000"/>
      <name val="Arial"/>
      <family val="2"/>
    </font>
    <font>
      <b/>
      <u/>
      <sz val="12"/>
      <name val="Arial"/>
      <family val="2"/>
    </font>
    <font>
      <sz val="11"/>
      <name val="Arial"/>
      <family val="2"/>
    </font>
    <font>
      <b/>
      <sz val="11"/>
      <name val="Arial"/>
      <family val="2"/>
    </font>
    <font>
      <sz val="8"/>
      <name val="Arial"/>
      <family val="2"/>
    </font>
    <font>
      <sz val="12"/>
      <name val="Courie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6" tint="0.79998168889431442"/>
        <bgColor indexed="64"/>
      </patternFill>
    </fill>
  </fills>
  <borders count="70">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10">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0" fontId="7" fillId="4" borderId="0" applyNumberFormat="0" applyBorder="0" applyProtection="0">
      <alignment horizontal="left" vertical="center" wrapText="1" indent="1"/>
    </xf>
    <xf numFmtId="0" fontId="3" fillId="0" borderId="0"/>
  </cellStyleXfs>
  <cellXfs count="315">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3" applyFont="1" applyAlignment="1">
      <alignment horizontal="center"/>
    </xf>
    <xf numFmtId="1" fontId="4" fillId="0" borderId="0" xfId="0" applyNumberFormat="1" applyFont="1"/>
    <xf numFmtId="0" fontId="4" fillId="0" borderId="0" xfId="0" applyFont="1" applyFill="1"/>
    <xf numFmtId="0" fontId="6" fillId="0" borderId="0" xfId="0" applyFont="1" applyBorder="1" applyAlignment="1"/>
    <xf numFmtId="0" fontId="4" fillId="0" borderId="5" xfId="0" applyFont="1" applyBorder="1"/>
    <xf numFmtId="0" fontId="4" fillId="0" borderId="0" xfId="0" applyFont="1" applyAlignment="1">
      <alignment wrapText="1"/>
    </xf>
    <xf numFmtId="0" fontId="5" fillId="0" borderId="0" xfId="0" applyFont="1" applyFill="1" applyBorder="1" applyAlignment="1">
      <alignment horizontal="center" vertical="center"/>
    </xf>
    <xf numFmtId="9" fontId="4" fillId="0" borderId="0" xfId="0" applyNumberFormat="1" applyFont="1"/>
    <xf numFmtId="165" fontId="4" fillId="0" borderId="0" xfId="0" applyNumberFormat="1" applyFont="1"/>
    <xf numFmtId="5" fontId="4" fillId="0" borderId="5" xfId="0" applyNumberFormat="1" applyFont="1" applyBorder="1"/>
    <xf numFmtId="0" fontId="5" fillId="0" borderId="0" xfId="0" applyFont="1" applyFill="1" applyBorder="1" applyAlignment="1">
      <alignment horizontal="right" vertical="center" wrapText="1"/>
    </xf>
    <xf numFmtId="5" fontId="5" fillId="0" borderId="0" xfId="2" applyNumberFormat="1" applyFont="1" applyFill="1" applyBorder="1"/>
    <xf numFmtId="7" fontId="4" fillId="0" borderId="0" xfId="0" applyNumberFormat="1" applyFont="1"/>
    <xf numFmtId="0" fontId="3" fillId="0" borderId="0" xfId="0" applyFont="1"/>
    <xf numFmtId="43" fontId="4" fillId="0" borderId="0" xfId="1" applyFont="1"/>
    <xf numFmtId="43" fontId="4" fillId="0" borderId="0" xfId="0" applyNumberFormat="1" applyFont="1"/>
    <xf numFmtId="43" fontId="8" fillId="0" borderId="0" xfId="0" applyNumberFormat="1" applyFont="1"/>
    <xf numFmtId="0" fontId="5" fillId="0" borderId="0" xfId="0" applyFont="1" applyAlignment="1">
      <alignment wrapText="1"/>
    </xf>
    <xf numFmtId="1" fontId="5" fillId="0" borderId="0" xfId="0" applyNumberFormat="1" applyFont="1" applyBorder="1"/>
    <xf numFmtId="0" fontId="4" fillId="0" borderId="5" xfId="0" applyFont="1" applyBorder="1" applyAlignment="1">
      <alignment horizontal="center"/>
    </xf>
    <xf numFmtId="43" fontId="5" fillId="2" borderId="5" xfId="1" applyFont="1" applyFill="1" applyBorder="1" applyAlignment="1">
      <alignment horizontal="center"/>
    </xf>
    <xf numFmtId="1" fontId="4" fillId="0" borderId="5" xfId="0" applyNumberFormat="1" applyFont="1" applyBorder="1"/>
    <xf numFmtId="0" fontId="5" fillId="0" borderId="5" xfId="0" applyFont="1" applyBorder="1" applyAlignment="1">
      <alignment horizontal="center" vertical="center" wrapText="1"/>
    </xf>
    <xf numFmtId="0" fontId="5" fillId="0" borderId="5" xfId="0" applyFont="1" applyBorder="1" applyAlignment="1">
      <alignment horizontal="center" wrapText="1"/>
    </xf>
    <xf numFmtId="9" fontId="5" fillId="0" borderId="5" xfId="3" applyFont="1" applyBorder="1" applyAlignment="1">
      <alignment horizontal="center" wrapText="1"/>
    </xf>
    <xf numFmtId="5" fontId="5" fillId="0" borderId="5" xfId="2" applyNumberFormat="1" applyFont="1" applyBorder="1"/>
    <xf numFmtId="0" fontId="11" fillId="0" borderId="0" xfId="0" applyFont="1" applyBorder="1" applyAlignment="1">
      <alignment horizontal="right" wrapText="1"/>
    </xf>
    <xf numFmtId="0" fontId="11" fillId="0" borderId="0" xfId="0" applyFont="1" applyBorder="1" applyAlignment="1">
      <alignment horizontal="left"/>
    </xf>
    <xf numFmtId="0" fontId="3" fillId="0" borderId="0" xfId="0" applyFont="1" applyAlignment="1">
      <alignment horizontal="left"/>
    </xf>
    <xf numFmtId="0" fontId="14" fillId="0" borderId="0" xfId="0" applyFont="1"/>
    <xf numFmtId="42" fontId="5" fillId="6" borderId="8" xfId="1" applyNumberFormat="1" applyFont="1" applyFill="1" applyBorder="1"/>
    <xf numFmtId="0" fontId="5" fillId="6" borderId="5" xfId="0" applyFont="1" applyFill="1" applyBorder="1" applyAlignment="1"/>
    <xf numFmtId="3" fontId="5" fillId="6" borderId="5" xfId="2" applyNumberFormat="1" applyFont="1" applyFill="1" applyBorder="1" applyAlignment="1">
      <alignment horizontal="center"/>
    </xf>
    <xf numFmtId="42" fontId="5" fillId="5" borderId="13" xfId="1" applyNumberFormat="1" applyFont="1" applyFill="1" applyBorder="1" applyAlignment="1">
      <alignment vertical="center"/>
    </xf>
    <xf numFmtId="42" fontId="5" fillId="5" borderId="18" xfId="1" applyNumberFormat="1" applyFont="1" applyFill="1" applyBorder="1"/>
    <xf numFmtId="0" fontId="5" fillId="5" borderId="17" xfId="0" applyFont="1" applyFill="1" applyBorder="1" applyAlignment="1">
      <alignment horizontal="center" vertical="center" wrapText="1"/>
    </xf>
    <xf numFmtId="9" fontId="5" fillId="5" borderId="17" xfId="3"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0" fontId="5" fillId="5" borderId="18" xfId="0" applyFont="1" applyFill="1" applyBorder="1" applyAlignment="1">
      <alignment horizontal="center" vertical="center" wrapText="1"/>
    </xf>
    <xf numFmtId="9" fontId="5" fillId="5" borderId="18" xfId="3" applyFont="1" applyFill="1" applyBorder="1" applyAlignment="1">
      <alignment horizontal="center" vertical="center" wrapText="1"/>
    </xf>
    <xf numFmtId="42" fontId="5" fillId="5" borderId="8" xfId="1" applyNumberFormat="1" applyFont="1" applyFill="1" applyBorder="1"/>
    <xf numFmtId="9" fontId="5" fillId="5" borderId="13" xfId="3" applyFont="1" applyFill="1" applyBorder="1" applyAlignment="1">
      <alignment horizontal="center" vertical="center" wrapText="1"/>
    </xf>
    <xf numFmtId="42" fontId="5" fillId="5" borderId="13" xfId="1" applyNumberFormat="1" applyFont="1" applyFill="1" applyBorder="1"/>
    <xf numFmtId="42" fontId="5" fillId="6" borderId="2" xfId="1" applyNumberFormat="1" applyFont="1" applyFill="1" applyBorder="1"/>
    <xf numFmtId="0" fontId="4" fillId="0" borderId="0" xfId="0" applyFont="1" applyBorder="1"/>
    <xf numFmtId="42" fontId="5" fillId="5" borderId="26" xfId="1" applyNumberFormat="1" applyFont="1" applyFill="1" applyBorder="1"/>
    <xf numFmtId="42" fontId="5" fillId="5" borderId="28" xfId="1" applyNumberFormat="1" applyFont="1" applyFill="1" applyBorder="1"/>
    <xf numFmtId="42" fontId="5" fillId="6" borderId="28" xfId="1" applyNumberFormat="1" applyFont="1" applyFill="1" applyBorder="1"/>
    <xf numFmtId="0" fontId="4" fillId="0" borderId="5" xfId="0" applyFont="1" applyFill="1" applyBorder="1" applyAlignment="1">
      <alignment horizontal="left"/>
    </xf>
    <xf numFmtId="3" fontId="5" fillId="0" borderId="5" xfId="2" applyNumberFormat="1" applyFont="1" applyFill="1" applyBorder="1" applyAlignment="1">
      <alignment horizontal="center"/>
    </xf>
    <xf numFmtId="3" fontId="5" fillId="0" borderId="5" xfId="2" applyNumberFormat="1" applyFont="1" applyFill="1" applyBorder="1"/>
    <xf numFmtId="10" fontId="5" fillId="0" borderId="5" xfId="3" applyNumberFormat="1" applyFont="1" applyFill="1" applyBorder="1" applyAlignment="1">
      <alignment horizontal="center"/>
    </xf>
    <xf numFmtId="166" fontId="5" fillId="0" borderId="5" xfId="1" applyNumberFormat="1" applyFont="1" applyFill="1" applyBorder="1"/>
    <xf numFmtId="0" fontId="4" fillId="0" borderId="0" xfId="0" applyFont="1" applyAlignment="1">
      <alignment horizontal="center" vertical="center"/>
    </xf>
    <xf numFmtId="0" fontId="5" fillId="0" borderId="0" xfId="0" applyFont="1" applyAlignment="1"/>
    <xf numFmtId="0" fontId="5" fillId="0" borderId="0" xfId="0" applyFont="1" applyBorder="1" applyAlignment="1">
      <alignment horizontal="left"/>
    </xf>
    <xf numFmtId="42" fontId="4" fillId="0" borderId="0" xfId="2" applyNumberFormat="1" applyFont="1"/>
    <xf numFmtId="0" fontId="5" fillId="0" borderId="5" xfId="0" applyFont="1" applyBorder="1"/>
    <xf numFmtId="0" fontId="5" fillId="0" borderId="5" xfId="0" applyFont="1" applyFill="1" applyBorder="1"/>
    <xf numFmtId="0" fontId="3" fillId="0" borderId="5" xfId="0" applyFont="1" applyBorder="1"/>
    <xf numFmtId="164" fontId="4" fillId="0" borderId="5" xfId="0" applyNumberFormat="1" applyFont="1" applyBorder="1"/>
    <xf numFmtId="42" fontId="5" fillId="5" borderId="24" xfId="1" applyNumberFormat="1" applyFont="1" applyFill="1" applyBorder="1"/>
    <xf numFmtId="0" fontId="5" fillId="6" borderId="6" xfId="0" applyFont="1" applyFill="1" applyBorder="1" applyAlignment="1"/>
    <xf numFmtId="42" fontId="5" fillId="6" borderId="24" xfId="1" applyNumberFormat="1" applyFont="1" applyFill="1" applyBorder="1"/>
    <xf numFmtId="42" fontId="5" fillId="5" borderId="34" xfId="1" applyNumberFormat="1" applyFont="1" applyFill="1" applyBorder="1"/>
    <xf numFmtId="42" fontId="5" fillId="6" borderId="34" xfId="1" applyNumberFormat="1" applyFont="1" applyFill="1" applyBorder="1"/>
    <xf numFmtId="164" fontId="4" fillId="0" borderId="29" xfId="0" applyNumberFormat="1" applyFont="1" applyBorder="1"/>
    <xf numFmtId="1" fontId="5" fillId="5" borderId="32" xfId="0" applyNumberFormat="1" applyFont="1" applyFill="1" applyBorder="1" applyAlignment="1">
      <alignment horizontal="center" vertical="center" wrapText="1"/>
    </xf>
    <xf numFmtId="0" fontId="4" fillId="0" borderId="0" xfId="0" applyFont="1" applyAlignment="1">
      <alignment vertical="top"/>
    </xf>
    <xf numFmtId="0" fontId="5" fillId="5" borderId="25" xfId="0" applyFont="1" applyFill="1" applyBorder="1" applyAlignment="1">
      <alignment horizontal="centerContinuous" vertical="center"/>
    </xf>
    <xf numFmtId="0" fontId="5" fillId="5" borderId="5" xfId="0" applyFont="1" applyFill="1" applyBorder="1" applyAlignment="1">
      <alignment horizontal="centerContinuous" vertical="center"/>
    </xf>
    <xf numFmtId="1" fontId="5" fillId="5" borderId="26" xfId="0" applyNumberFormat="1" applyFont="1" applyFill="1" applyBorder="1" applyAlignment="1">
      <alignment horizontal="center" vertical="center" wrapText="1"/>
    </xf>
    <xf numFmtId="1" fontId="5" fillId="5" borderId="18"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0" fontId="4" fillId="0" borderId="0" xfId="0" applyFont="1" applyAlignment="1">
      <alignment horizontal="center" vertical="center"/>
    </xf>
    <xf numFmtId="0" fontId="5" fillId="5" borderId="25"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0" xfId="0" applyFont="1" applyFill="1" applyBorder="1" applyAlignment="1">
      <alignment horizontal="center" vertical="center" wrapText="1"/>
    </xf>
    <xf numFmtId="0" fontId="5" fillId="5" borderId="16" xfId="0" applyFont="1" applyFill="1" applyBorder="1" applyAlignment="1">
      <alignment horizontal="center" vertical="center" wrapText="1"/>
    </xf>
    <xf numFmtId="1" fontId="5" fillId="5" borderId="13" xfId="0" applyNumberFormat="1" applyFont="1" applyFill="1" applyBorder="1" applyAlignment="1">
      <alignment horizontal="center" vertical="center" wrapText="1"/>
    </xf>
    <xf numFmtId="0" fontId="4" fillId="0" borderId="7" xfId="1" applyNumberFormat="1" applyFont="1" applyBorder="1" applyAlignment="1" applyProtection="1">
      <alignment horizontal="center"/>
      <protection locked="0"/>
    </xf>
    <xf numFmtId="166" fontId="4" fillId="0" borderId="7" xfId="1" applyNumberFormat="1" applyFont="1" applyFill="1" applyBorder="1" applyAlignment="1" applyProtection="1">
      <protection locked="0"/>
    </xf>
    <xf numFmtId="37" fontId="4" fillId="0" borderId="7" xfId="1" applyNumberFormat="1" applyFont="1" applyBorder="1" applyAlignment="1" applyProtection="1">
      <alignment vertical="top" wrapText="1"/>
      <protection locked="0"/>
    </xf>
    <xf numFmtId="0" fontId="15" fillId="0" borderId="0" xfId="0" applyFont="1"/>
    <xf numFmtId="0" fontId="15" fillId="0" borderId="0" xfId="0" applyFont="1" applyAlignment="1">
      <alignment vertical="top"/>
    </xf>
    <xf numFmtId="0" fontId="5" fillId="0" borderId="0" xfId="0" applyFont="1" applyBorder="1" applyAlignment="1">
      <alignment wrapText="1"/>
    </xf>
    <xf numFmtId="3" fontId="5" fillId="5" borderId="5" xfId="2" applyNumberFormat="1" applyFont="1" applyFill="1" applyBorder="1" applyAlignment="1">
      <alignment horizontal="center"/>
    </xf>
    <xf numFmtId="3" fontId="5" fillId="5" borderId="5" xfId="2" applyNumberFormat="1" applyFont="1" applyFill="1" applyBorder="1"/>
    <xf numFmtId="0" fontId="5" fillId="5" borderId="5" xfId="0" applyFont="1" applyFill="1" applyBorder="1" applyAlignment="1">
      <alignment horizontal="left" vertical="center" wrapText="1"/>
    </xf>
    <xf numFmtId="0" fontId="5" fillId="5" borderId="15" xfId="0" applyFont="1" applyFill="1" applyBorder="1" applyAlignment="1">
      <alignment horizontal="centerContinuous" vertical="center"/>
    </xf>
    <xf numFmtId="1" fontId="5" fillId="5" borderId="33" xfId="0" applyNumberFormat="1" applyFont="1" applyFill="1" applyBorder="1" applyAlignment="1">
      <alignment horizontal="center" vertical="center" wrapText="1"/>
    </xf>
    <xf numFmtId="42" fontId="5" fillId="5" borderId="45" xfId="1" applyNumberFormat="1" applyFont="1" applyFill="1" applyBorder="1"/>
    <xf numFmtId="42" fontId="5" fillId="6" borderId="15" xfId="1" applyNumberFormat="1" applyFont="1" applyFill="1" applyBorder="1"/>
    <xf numFmtId="0" fontId="4" fillId="0" borderId="1" xfId="0" applyFont="1" applyBorder="1" applyAlignment="1" applyProtection="1">
      <alignment horizontal="center"/>
      <protection locked="0"/>
    </xf>
    <xf numFmtId="0" fontId="5" fillId="5"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5" xfId="0" applyFont="1" applyFill="1" applyBorder="1"/>
    <xf numFmtId="0" fontId="5" fillId="5" borderId="8" xfId="0" applyFont="1" applyFill="1" applyBorder="1" applyAlignment="1">
      <alignment horizontal="center" wrapText="1"/>
    </xf>
    <xf numFmtId="0" fontId="5" fillId="5" borderId="20" xfId="0" applyFont="1" applyFill="1" applyBorder="1" applyAlignment="1">
      <alignment horizontal="left" vertical="top" wrapText="1"/>
    </xf>
    <xf numFmtId="10" fontId="5" fillId="5" borderId="14" xfId="3" applyNumberFormat="1" applyFont="1" applyFill="1" applyBorder="1" applyAlignment="1">
      <alignment vertical="top" wrapText="1"/>
    </xf>
    <xf numFmtId="37" fontId="5" fillId="5" borderId="12" xfId="1" applyNumberFormat="1" applyFont="1" applyFill="1" applyBorder="1" applyAlignment="1">
      <alignment horizontal="left" vertical="top" wrapText="1"/>
    </xf>
    <xf numFmtId="42" fontId="5" fillId="5" borderId="33" xfId="1" applyNumberFormat="1" applyFont="1" applyFill="1" applyBorder="1" applyAlignment="1">
      <alignment vertical="top"/>
    </xf>
    <xf numFmtId="0" fontId="5" fillId="0" borderId="6" xfId="0" applyFont="1" applyFill="1" applyBorder="1" applyAlignment="1" applyProtection="1">
      <protection locked="0"/>
    </xf>
    <xf numFmtId="0" fontId="5" fillId="0" borderId="5" xfId="0" applyFont="1" applyFill="1" applyBorder="1" applyAlignment="1" applyProtection="1">
      <protection locked="0"/>
    </xf>
    <xf numFmtId="3" fontId="5" fillId="0" borderId="5" xfId="2" applyNumberFormat="1" applyFont="1" applyFill="1" applyBorder="1" applyAlignment="1" applyProtection="1">
      <alignment horizontal="center"/>
      <protection locked="0"/>
    </xf>
    <xf numFmtId="42" fontId="5" fillId="0" borderId="28" xfId="1" applyNumberFormat="1" applyFont="1" applyFill="1" applyBorder="1" applyProtection="1">
      <protection locked="0"/>
    </xf>
    <xf numFmtId="42" fontId="5" fillId="0" borderId="8" xfId="1" applyNumberFormat="1" applyFont="1" applyFill="1" applyBorder="1" applyProtection="1">
      <protection locked="0"/>
    </xf>
    <xf numFmtId="42" fontId="5" fillId="0" borderId="24" xfId="1" applyNumberFormat="1" applyFont="1" applyFill="1" applyBorder="1" applyProtection="1">
      <protection locked="0"/>
    </xf>
    <xf numFmtId="0" fontId="5" fillId="5" borderId="37" xfId="0" applyFont="1" applyFill="1" applyBorder="1"/>
    <xf numFmtId="0" fontId="5" fillId="5" borderId="14" xfId="0" applyFont="1" applyFill="1" applyBorder="1"/>
    <xf numFmtId="0" fontId="4" fillId="5" borderId="14" xfId="0" applyFont="1" applyFill="1" applyBorder="1" applyAlignment="1">
      <alignment horizontal="center"/>
    </xf>
    <xf numFmtId="0" fontId="4" fillId="0" borderId="0" xfId="0" applyFont="1" applyAlignment="1">
      <alignment horizontal="center" vertical="center"/>
    </xf>
    <xf numFmtId="10" fontId="5" fillId="6" borderId="9" xfId="3" applyNumberFormat="1" applyFont="1" applyFill="1" applyBorder="1" applyAlignment="1"/>
    <xf numFmtId="0" fontId="5" fillId="5" borderId="9" xfId="0" applyFont="1" applyFill="1" applyBorder="1" applyAlignment="1">
      <alignment horizontal="center" wrapText="1"/>
    </xf>
    <xf numFmtId="10" fontId="5" fillId="5" borderId="46" xfId="3" applyNumberFormat="1" applyFont="1" applyFill="1" applyBorder="1" applyAlignment="1">
      <alignment vertical="top" wrapText="1"/>
    </xf>
    <xf numFmtId="0" fontId="5" fillId="5" borderId="5" xfId="0" applyFont="1" applyFill="1" applyBorder="1" applyAlignment="1">
      <alignment horizontal="center"/>
    </xf>
    <xf numFmtId="42" fontId="5" fillId="5" borderId="15" xfId="2" applyNumberFormat="1" applyFont="1" applyFill="1" applyBorder="1" applyAlignment="1">
      <alignment horizontal="center" wrapText="1"/>
    </xf>
    <xf numFmtId="0" fontId="4" fillId="0" borderId="1" xfId="0" applyFont="1" applyBorder="1" applyAlignment="1" applyProtection="1">
      <alignment horizontal="left" vertical="top"/>
    </xf>
    <xf numFmtId="44" fontId="4" fillId="0" borderId="4" xfId="3" applyNumberFormat="1" applyFont="1" applyBorder="1" applyAlignment="1" applyProtection="1">
      <alignment horizontal="left" vertical="top" wrapText="1"/>
    </xf>
    <xf numFmtId="0" fontId="4" fillId="5" borderId="1" xfId="0" applyFont="1" applyFill="1" applyBorder="1" applyAlignment="1" applyProtection="1">
      <alignment horizontal="left" vertical="top"/>
    </xf>
    <xf numFmtId="49" fontId="4" fillId="5" borderId="7" xfId="3" applyNumberFormat="1" applyFont="1" applyFill="1" applyBorder="1" applyAlignment="1" applyProtection="1">
      <alignment horizontal="left" vertical="top"/>
    </xf>
    <xf numFmtId="10" fontId="4" fillId="0" borderId="41" xfId="3" applyNumberFormat="1" applyFont="1" applyBorder="1" applyAlignment="1" applyProtection="1">
      <alignment horizontal="center" vertical="top" wrapText="1"/>
    </xf>
    <xf numFmtId="10" fontId="4" fillId="0" borderId="10" xfId="3" applyNumberFormat="1" applyFont="1" applyBorder="1" applyAlignment="1" applyProtection="1">
      <alignment horizontal="center" vertical="top"/>
    </xf>
    <xf numFmtId="10" fontId="4" fillId="0" borderId="10" xfId="3" applyNumberFormat="1" applyFont="1" applyFill="1" applyBorder="1" applyAlignment="1" applyProtection="1">
      <alignment horizontal="center" vertical="top"/>
    </xf>
    <xf numFmtId="1" fontId="5" fillId="5" borderId="16" xfId="0" applyNumberFormat="1" applyFont="1" applyFill="1" applyBorder="1" applyAlignment="1">
      <alignment horizontal="center" vertical="center" wrapText="1"/>
    </xf>
    <xf numFmtId="165" fontId="4" fillId="0" borderId="0" xfId="0" applyNumberFormat="1" applyFont="1" applyFill="1"/>
    <xf numFmtId="0" fontId="4" fillId="0" borderId="48" xfId="0" applyFont="1" applyBorder="1" applyProtection="1">
      <protection locked="0"/>
    </xf>
    <xf numFmtId="0" fontId="4" fillId="0" borderId="7" xfId="0" applyFont="1" applyBorder="1" applyAlignment="1" applyProtection="1">
      <alignment horizontal="left"/>
      <protection locked="0"/>
    </xf>
    <xf numFmtId="42" fontId="4" fillId="0" borderId="7" xfId="1" applyNumberFormat="1" applyFont="1" applyFill="1" applyBorder="1" applyAlignment="1" applyProtection="1">
      <protection locked="0"/>
    </xf>
    <xf numFmtId="49" fontId="5" fillId="5" borderId="28" xfId="1" applyNumberFormat="1" applyFont="1" applyFill="1" applyBorder="1" applyAlignment="1">
      <alignment horizontal="center"/>
    </xf>
    <xf numFmtId="49" fontId="5" fillId="5" borderId="8" xfId="1" applyNumberFormat="1" applyFont="1" applyFill="1" applyBorder="1" applyAlignment="1">
      <alignment horizontal="center"/>
    </xf>
    <xf numFmtId="49" fontId="5" fillId="5" borderId="24" xfId="1" applyNumberFormat="1" applyFont="1" applyFill="1" applyBorder="1" applyAlignment="1">
      <alignment horizontal="center"/>
    </xf>
    <xf numFmtId="42" fontId="5" fillId="5" borderId="34" xfId="1" applyNumberFormat="1" applyFont="1" applyFill="1" applyBorder="1" applyAlignment="1">
      <alignment horizontal="center"/>
    </xf>
    <xf numFmtId="42" fontId="5" fillId="5" borderId="24" xfId="1" applyNumberFormat="1" applyFont="1" applyFill="1" applyBorder="1" applyAlignment="1">
      <alignment horizontal="center"/>
    </xf>
    <xf numFmtId="42" fontId="5" fillId="5" borderId="5" xfId="1" applyNumberFormat="1" applyFont="1" applyFill="1" applyBorder="1" applyAlignment="1">
      <alignment horizontal="center" wrapText="1"/>
    </xf>
    <xf numFmtId="0" fontId="5" fillId="5" borderId="6" xfId="0" applyFont="1" applyFill="1" applyBorder="1" applyAlignment="1">
      <alignment horizontal="left" wrapText="1"/>
    </xf>
    <xf numFmtId="0" fontId="6" fillId="0" borderId="0" xfId="0" applyFont="1" applyFill="1" applyBorder="1" applyAlignment="1"/>
    <xf numFmtId="9" fontId="4" fillId="0" borderId="0" xfId="0" applyNumberFormat="1" applyFont="1" applyFill="1"/>
    <xf numFmtId="0" fontId="4" fillId="0" borderId="0" xfId="0" applyFont="1" applyProtection="1"/>
    <xf numFmtId="0" fontId="4" fillId="0" borderId="0" xfId="0" applyFont="1" applyFill="1" applyProtection="1"/>
    <xf numFmtId="0" fontId="5" fillId="0" borderId="0" xfId="0" applyFont="1" applyProtection="1"/>
    <xf numFmtId="42" fontId="5" fillId="6" borderId="28" xfId="1" applyNumberFormat="1" applyFont="1" applyFill="1" applyBorder="1" applyProtection="1"/>
    <xf numFmtId="42" fontId="5" fillId="6" borderId="8" xfId="1" applyNumberFormat="1" applyFont="1" applyFill="1" applyBorder="1" applyProtection="1"/>
    <xf numFmtId="42" fontId="5" fillId="6" borderId="15" xfId="1" applyNumberFormat="1" applyFont="1" applyFill="1" applyBorder="1" applyProtection="1"/>
    <xf numFmtId="0" fontId="0" fillId="0" borderId="0" xfId="0" applyProtection="1"/>
    <xf numFmtId="42" fontId="5" fillId="6" borderId="34" xfId="1" applyNumberFormat="1" applyFont="1" applyFill="1" applyBorder="1" applyProtection="1"/>
    <xf numFmtId="42" fontId="5" fillId="6" borderId="24" xfId="1" applyNumberFormat="1" applyFont="1" applyFill="1" applyBorder="1" applyProtection="1"/>
    <xf numFmtId="10" fontId="4" fillId="0" borderId="7" xfId="3" applyNumberFormat="1" applyFont="1" applyBorder="1" applyAlignment="1" applyProtection="1">
      <alignment horizontal="right"/>
      <protection locked="0"/>
    </xf>
    <xf numFmtId="0" fontId="5" fillId="5" borderId="6" xfId="0" applyFont="1" applyFill="1" applyBorder="1" applyAlignment="1" applyProtection="1">
      <alignment horizontal="centerContinuous" vertical="center"/>
    </xf>
    <xf numFmtId="0" fontId="5" fillId="5" borderId="15" xfId="0" applyFont="1" applyFill="1" applyBorder="1" applyAlignment="1" applyProtection="1">
      <alignment horizontal="centerContinuous" vertical="center"/>
    </xf>
    <xf numFmtId="42" fontId="5" fillId="5" borderId="37" xfId="1" applyNumberFormat="1" applyFont="1" applyFill="1" applyBorder="1"/>
    <xf numFmtId="42" fontId="5" fillId="5" borderId="53" xfId="1" applyNumberFormat="1" applyFont="1" applyFill="1" applyBorder="1"/>
    <xf numFmtId="44" fontId="12" fillId="0" borderId="0" xfId="0" applyNumberFormat="1" applyFont="1" applyAlignment="1">
      <alignment wrapText="1"/>
    </xf>
    <xf numFmtId="42" fontId="4" fillId="0" borderId="50" xfId="1" applyNumberFormat="1" applyFont="1" applyFill="1" applyBorder="1" applyProtection="1">
      <protection locked="0"/>
    </xf>
    <xf numFmtId="42" fontId="4" fillId="0" borderId="10" xfId="1" applyNumberFormat="1" applyFont="1" applyFill="1" applyBorder="1" applyProtection="1">
      <protection locked="0"/>
    </xf>
    <xf numFmtId="42" fontId="4" fillId="0" borderId="7" xfId="1" applyNumberFormat="1" applyFont="1" applyFill="1" applyBorder="1" applyProtection="1">
      <protection locked="0"/>
    </xf>
    <xf numFmtId="42" fontId="4" fillId="0" borderId="51" xfId="1" applyNumberFormat="1" applyFont="1" applyFill="1" applyBorder="1" applyProtection="1">
      <protection locked="0"/>
    </xf>
    <xf numFmtId="166" fontId="4" fillId="0" borderId="27" xfId="1" applyNumberFormat="1" applyFont="1" applyFill="1" applyBorder="1" applyProtection="1">
      <protection locked="0"/>
    </xf>
    <xf numFmtId="166" fontId="4" fillId="0" borderId="41" xfId="1" applyNumberFormat="1" applyFont="1" applyFill="1" applyBorder="1" applyProtection="1">
      <protection locked="0"/>
    </xf>
    <xf numFmtId="166" fontId="4" fillId="0" borderId="4" xfId="1" applyNumberFormat="1" applyFont="1" applyFill="1" applyBorder="1" applyProtection="1">
      <protection locked="0"/>
    </xf>
    <xf numFmtId="166" fontId="4" fillId="0" borderId="23" xfId="1" applyNumberFormat="1" applyFont="1" applyFill="1" applyBorder="1" applyProtection="1">
      <protection locked="0"/>
    </xf>
    <xf numFmtId="9" fontId="5" fillId="5" borderId="19" xfId="3" applyFont="1" applyFill="1" applyBorder="1" applyAlignment="1">
      <alignment horizontal="center" vertical="center" wrapText="1"/>
    </xf>
    <xf numFmtId="42" fontId="5" fillId="7" borderId="49" xfId="1" applyNumberFormat="1" applyFont="1" applyFill="1" applyBorder="1" applyAlignment="1">
      <alignment vertical="center"/>
    </xf>
    <xf numFmtId="166" fontId="5" fillId="7" borderId="11" xfId="1" applyNumberFormat="1" applyFont="1" applyFill="1" applyBorder="1" applyAlignment="1">
      <alignment vertical="center"/>
    </xf>
    <xf numFmtId="0" fontId="13" fillId="7" borderId="37" xfId="0" applyFont="1" applyFill="1" applyBorder="1" applyProtection="1">
      <protection locked="0"/>
    </xf>
    <xf numFmtId="0" fontId="4" fillId="7" borderId="14" xfId="0" applyFont="1" applyFill="1" applyBorder="1" applyProtection="1">
      <protection locked="0"/>
    </xf>
    <xf numFmtId="0" fontId="4" fillId="7" borderId="14" xfId="1" applyNumberFormat="1" applyFont="1" applyFill="1" applyBorder="1" applyAlignment="1" applyProtection="1">
      <alignment horizontal="center"/>
      <protection locked="0"/>
    </xf>
    <xf numFmtId="166" fontId="4" fillId="7" borderId="14" xfId="1" applyNumberFormat="1" applyFont="1" applyFill="1" applyBorder="1" applyAlignment="1" applyProtection="1">
      <protection locked="0"/>
    </xf>
    <xf numFmtId="166" fontId="5" fillId="7" borderId="11" xfId="1" applyNumberFormat="1" applyFont="1" applyFill="1" applyBorder="1" applyAlignment="1" applyProtection="1">
      <alignment vertical="center"/>
    </xf>
    <xf numFmtId="166" fontId="4" fillId="7" borderId="27" xfId="1" applyNumberFormat="1" applyFont="1" applyFill="1" applyBorder="1" applyProtection="1"/>
    <xf numFmtId="166" fontId="4" fillId="7" borderId="41" xfId="1" applyNumberFormat="1" applyFont="1" applyFill="1" applyBorder="1" applyProtection="1"/>
    <xf numFmtId="166" fontId="4" fillId="7" borderId="4" xfId="1" applyNumberFormat="1" applyFont="1" applyFill="1" applyBorder="1" applyProtection="1"/>
    <xf numFmtId="166" fontId="4" fillId="7" borderId="23" xfId="1" applyNumberFormat="1" applyFont="1" applyFill="1" applyBorder="1" applyProtection="1"/>
    <xf numFmtId="42" fontId="4" fillId="7" borderId="49" xfId="1" applyNumberFormat="1" applyFont="1" applyFill="1" applyBorder="1" applyAlignment="1">
      <alignment vertical="center"/>
    </xf>
    <xf numFmtId="166" fontId="4" fillId="7" borderId="11" xfId="1" applyNumberFormat="1" applyFont="1" applyFill="1" applyBorder="1" applyAlignment="1">
      <alignment vertical="center"/>
    </xf>
    <xf numFmtId="42" fontId="4" fillId="0" borderId="54" xfId="1" applyNumberFormat="1" applyFont="1" applyFill="1" applyBorder="1" applyProtection="1">
      <protection locked="0"/>
    </xf>
    <xf numFmtId="166" fontId="4" fillId="0" borderId="1" xfId="1" applyNumberFormat="1" applyFont="1" applyFill="1" applyBorder="1" applyProtection="1">
      <protection locked="0"/>
    </xf>
    <xf numFmtId="42" fontId="5" fillId="6" borderId="5" xfId="1" applyNumberFormat="1" applyFont="1" applyFill="1" applyBorder="1"/>
    <xf numFmtId="0" fontId="5" fillId="5" borderId="8" xfId="0" applyFont="1" applyFill="1" applyBorder="1" applyAlignment="1">
      <alignment horizontal="center" vertical="center" wrapText="1"/>
    </xf>
    <xf numFmtId="42" fontId="5" fillId="5" borderId="5" xfId="1" applyNumberFormat="1" applyFont="1" applyFill="1" applyBorder="1"/>
    <xf numFmtId="42" fontId="5" fillId="0" borderId="5" xfId="1" applyNumberFormat="1" applyFont="1" applyFill="1" applyBorder="1" applyAlignment="1" applyProtection="1">
      <alignment horizontal="right"/>
      <protection locked="0"/>
    </xf>
    <xf numFmtId="42" fontId="4" fillId="0" borderId="55" xfId="1" applyNumberFormat="1" applyFont="1" applyFill="1" applyBorder="1" applyProtection="1">
      <protection locked="0"/>
    </xf>
    <xf numFmtId="42" fontId="5" fillId="7" borderId="52" xfId="1" applyNumberFormat="1" applyFont="1" applyFill="1" applyBorder="1" applyAlignment="1">
      <alignment vertical="center"/>
    </xf>
    <xf numFmtId="42" fontId="4" fillId="7" borderId="39" xfId="1" applyNumberFormat="1" applyFont="1" applyFill="1" applyBorder="1" applyAlignment="1">
      <alignment vertical="top"/>
    </xf>
    <xf numFmtId="166" fontId="4" fillId="7" borderId="39" xfId="1" applyNumberFormat="1" applyFont="1" applyFill="1" applyBorder="1" applyAlignment="1">
      <alignment vertical="top"/>
    </xf>
    <xf numFmtId="166" fontId="4" fillId="7" borderId="21" xfId="1" applyNumberFormat="1" applyFont="1" applyFill="1" applyBorder="1" applyAlignment="1">
      <alignment vertical="top"/>
    </xf>
    <xf numFmtId="42" fontId="4" fillId="0" borderId="49" xfId="1" applyNumberFormat="1" applyFont="1" applyFill="1" applyBorder="1" applyAlignment="1" applyProtection="1">
      <alignment vertical="center"/>
      <protection locked="0"/>
    </xf>
    <xf numFmtId="166" fontId="4" fillId="0" borderId="11" xfId="1" applyNumberFormat="1" applyFont="1" applyFill="1" applyBorder="1" applyAlignment="1" applyProtection="1">
      <alignment vertical="center"/>
      <protection locked="0"/>
    </xf>
    <xf numFmtId="42" fontId="4" fillId="7" borderId="7" xfId="1" applyNumberFormat="1" applyFont="1" applyFill="1" applyBorder="1" applyProtection="1"/>
    <xf numFmtId="10" fontId="5" fillId="5" borderId="8" xfId="3" applyNumberFormat="1" applyFont="1" applyFill="1" applyBorder="1" applyAlignment="1">
      <alignment horizontal="right"/>
    </xf>
    <xf numFmtId="10" fontId="5" fillId="5" borderId="8" xfId="3" applyNumberFormat="1" applyFont="1" applyFill="1" applyBorder="1" applyAlignment="1">
      <alignment horizontal="center" wrapText="1"/>
    </xf>
    <xf numFmtId="42" fontId="5" fillId="5" borderId="56" xfId="1" applyNumberFormat="1" applyFont="1" applyFill="1" applyBorder="1" applyAlignment="1">
      <alignment horizontal="center" wrapText="1"/>
    </xf>
    <xf numFmtId="0" fontId="16" fillId="7" borderId="42" xfId="0" applyFont="1" applyFill="1" applyBorder="1" applyAlignment="1">
      <alignment vertical="top"/>
    </xf>
    <xf numFmtId="0" fontId="15" fillId="7" borderId="40" xfId="0" applyFont="1" applyFill="1" applyBorder="1" applyAlignment="1">
      <alignment vertical="top"/>
    </xf>
    <xf numFmtId="0" fontId="16" fillId="7" borderId="38" xfId="0" applyFont="1" applyFill="1" applyBorder="1" applyAlignment="1">
      <alignment vertical="top"/>
    </xf>
    <xf numFmtId="0" fontId="15" fillId="7" borderId="43" xfId="0" applyFont="1" applyFill="1" applyBorder="1" applyAlignment="1">
      <alignment vertical="top"/>
    </xf>
    <xf numFmtId="0" fontId="15" fillId="7" borderId="43" xfId="0" applyFont="1" applyFill="1" applyBorder="1" applyAlignment="1">
      <alignment vertical="top" wrapText="1"/>
    </xf>
    <xf numFmtId="0" fontId="15" fillId="7" borderId="38" xfId="0" applyFont="1" applyFill="1" applyBorder="1" applyAlignment="1">
      <alignment vertical="top"/>
    </xf>
    <xf numFmtId="0" fontId="15" fillId="7" borderId="11" xfId="0" applyFont="1" applyFill="1" applyBorder="1" applyAlignment="1">
      <alignment vertical="top"/>
    </xf>
    <xf numFmtId="0" fontId="15" fillId="7" borderId="41" xfId="0" applyFont="1" applyFill="1" applyBorder="1" applyAlignment="1">
      <alignment vertical="top"/>
    </xf>
    <xf numFmtId="10" fontId="5" fillId="0" borderId="5" xfId="3" applyNumberFormat="1" applyFont="1" applyFill="1" applyBorder="1" applyAlignment="1" applyProtection="1">
      <alignment horizontal="right"/>
    </xf>
    <xf numFmtId="10" fontId="4" fillId="5" borderId="18" xfId="3" applyNumberFormat="1" applyFont="1" applyFill="1" applyBorder="1" applyAlignment="1">
      <alignment horizontal="right"/>
    </xf>
    <xf numFmtId="10" fontId="5" fillId="6" borderId="9" xfId="3" applyNumberFormat="1" applyFont="1" applyFill="1" applyBorder="1" applyAlignment="1">
      <alignment horizontal="right"/>
    </xf>
    <xf numFmtId="0" fontId="4" fillId="0" borderId="1" xfId="0" applyFont="1" applyBorder="1" applyAlignment="1" applyProtection="1">
      <alignment horizontal="center"/>
    </xf>
    <xf numFmtId="42" fontId="5" fillId="7" borderId="8" xfId="1" applyNumberFormat="1" applyFont="1" applyFill="1" applyBorder="1" applyProtection="1"/>
    <xf numFmtId="10" fontId="4" fillId="7" borderId="14" xfId="3" applyNumberFormat="1" applyFont="1" applyFill="1" applyBorder="1" applyAlignment="1" applyProtection="1">
      <alignment horizontal="right"/>
    </xf>
    <xf numFmtId="164" fontId="5" fillId="7" borderId="11" xfId="2" applyNumberFormat="1" applyFont="1" applyFill="1" applyBorder="1" applyAlignment="1" applyProtection="1">
      <alignment vertical="center"/>
    </xf>
    <xf numFmtId="164" fontId="5" fillId="7" borderId="13" xfId="2" applyNumberFormat="1" applyFont="1" applyFill="1" applyBorder="1" applyAlignment="1" applyProtection="1">
      <alignment vertical="center"/>
    </xf>
    <xf numFmtId="164" fontId="5" fillId="7" borderId="26" xfId="2" applyNumberFormat="1" applyFont="1" applyFill="1" applyBorder="1" applyProtection="1"/>
    <xf numFmtId="164" fontId="5" fillId="7" borderId="16" xfId="2" applyNumberFormat="1" applyFont="1" applyFill="1" applyBorder="1" applyProtection="1"/>
    <xf numFmtId="164" fontId="5" fillId="7" borderId="18" xfId="2" applyNumberFormat="1" applyFont="1" applyFill="1" applyBorder="1" applyProtection="1"/>
    <xf numFmtId="164" fontId="5" fillId="7" borderId="33" xfId="2" applyNumberFormat="1" applyFont="1" applyFill="1" applyBorder="1" applyProtection="1"/>
    <xf numFmtId="166" fontId="4" fillId="0" borderId="49" xfId="1" applyNumberFormat="1" applyFont="1" applyFill="1" applyBorder="1" applyAlignment="1" applyProtection="1">
      <alignment vertical="center"/>
      <protection locked="0"/>
    </xf>
    <xf numFmtId="164" fontId="4" fillId="7" borderId="11" xfId="2" applyNumberFormat="1" applyFont="1" applyFill="1" applyBorder="1" applyAlignment="1" applyProtection="1">
      <alignment horizontal="center"/>
    </xf>
    <xf numFmtId="166" fontId="4" fillId="7" borderId="11" xfId="1" applyNumberFormat="1" applyFont="1" applyFill="1" applyBorder="1" applyAlignment="1" applyProtection="1">
      <alignment horizontal="center"/>
    </xf>
    <xf numFmtId="42" fontId="5" fillId="5" borderId="18" xfId="1" applyNumberFormat="1" applyFont="1" applyFill="1" applyBorder="1" applyProtection="1"/>
    <xf numFmtId="37" fontId="4" fillId="5" borderId="7" xfId="1" applyNumberFormat="1" applyFont="1" applyFill="1" applyBorder="1" applyAlignment="1" applyProtection="1">
      <alignment horizontal="left" vertical="top"/>
    </xf>
    <xf numFmtId="166" fontId="4" fillId="5" borderId="39" xfId="1" applyNumberFormat="1" applyFont="1" applyFill="1" applyBorder="1" applyAlignment="1" applyProtection="1">
      <alignment vertical="top"/>
    </xf>
    <xf numFmtId="42" fontId="4" fillId="8" borderId="48" xfId="1" applyNumberFormat="1" applyFont="1" applyFill="1" applyBorder="1" applyProtection="1"/>
    <xf numFmtId="42" fontId="4" fillId="8" borderId="51" xfId="1" applyNumberFormat="1" applyFont="1" applyFill="1" applyBorder="1" applyProtection="1"/>
    <xf numFmtId="166" fontId="4" fillId="8" borderId="22" xfId="1" applyNumberFormat="1" applyFont="1" applyFill="1" applyBorder="1" applyProtection="1"/>
    <xf numFmtId="166" fontId="4" fillId="8" borderId="23" xfId="1" applyNumberFormat="1" applyFont="1" applyFill="1" applyBorder="1" applyProtection="1"/>
    <xf numFmtId="166" fontId="5" fillId="8" borderId="35" xfId="1" applyNumberFormat="1" applyFont="1" applyFill="1" applyBorder="1" applyProtection="1"/>
    <xf numFmtId="166" fontId="5" fillId="8" borderId="36" xfId="1" applyNumberFormat="1" applyFont="1" applyFill="1" applyBorder="1" applyProtection="1"/>
    <xf numFmtId="166" fontId="4" fillId="8" borderId="48" xfId="1" applyNumberFormat="1" applyFont="1" applyFill="1" applyBorder="1"/>
    <xf numFmtId="166" fontId="4" fillId="8" borderId="51" xfId="1" applyNumberFormat="1" applyFont="1" applyFill="1" applyBorder="1"/>
    <xf numFmtId="166" fontId="4" fillId="8" borderId="22" xfId="1" applyNumberFormat="1" applyFont="1" applyFill="1" applyBorder="1"/>
    <xf numFmtId="166" fontId="4" fillId="8" borderId="23" xfId="1" applyNumberFormat="1" applyFont="1" applyFill="1" applyBorder="1"/>
    <xf numFmtId="166" fontId="4" fillId="8" borderId="11" xfId="1" applyNumberFormat="1" applyFont="1" applyFill="1" applyBorder="1" applyProtection="1"/>
    <xf numFmtId="166" fontId="4" fillId="8" borderId="35" xfId="1" applyNumberFormat="1" applyFont="1" applyFill="1" applyBorder="1" applyProtection="1"/>
    <xf numFmtId="166" fontId="4" fillId="8" borderId="38" xfId="1" applyNumberFormat="1" applyFont="1" applyFill="1" applyBorder="1" applyProtection="1"/>
    <xf numFmtId="44" fontId="12" fillId="0" borderId="0" xfId="9" applyNumberFormat="1" applyFont="1" applyAlignment="1">
      <alignment wrapText="1"/>
    </xf>
    <xf numFmtId="0" fontId="3" fillId="0" borderId="0" xfId="9"/>
    <xf numFmtId="44" fontId="12" fillId="0" borderId="0" xfId="9" applyNumberFormat="1" applyFont="1"/>
    <xf numFmtId="0" fontId="4" fillId="0" borderId="0" xfId="9" applyFont="1"/>
    <xf numFmtId="1" fontId="4" fillId="0" borderId="0" xfId="9" applyNumberFormat="1" applyFont="1"/>
    <xf numFmtId="0" fontId="5" fillId="0" borderId="0" xfId="9" applyFont="1"/>
    <xf numFmtId="0" fontId="4" fillId="0" borderId="0" xfId="9" applyFont="1" applyAlignment="1" applyProtection="1">
      <alignment wrapText="1"/>
      <protection locked="0"/>
    </xf>
    <xf numFmtId="0" fontId="4" fillId="0" borderId="0" xfId="9" applyFont="1" applyAlignment="1">
      <alignment horizontal="center"/>
    </xf>
    <xf numFmtId="0" fontId="4" fillId="0" borderId="57" xfId="9" applyFont="1" applyBorder="1" applyAlignment="1">
      <alignment vertical="center" wrapText="1"/>
    </xf>
    <xf numFmtId="0" fontId="18" fillId="0" borderId="0" xfId="9" applyFont="1" applyAlignment="1">
      <alignment vertical="center" wrapText="1"/>
    </xf>
    <xf numFmtId="0" fontId="4" fillId="0" borderId="57" xfId="9" applyFont="1" applyBorder="1"/>
    <xf numFmtId="0" fontId="5" fillId="8" borderId="66" xfId="9" applyFont="1" applyFill="1" applyBorder="1"/>
    <xf numFmtId="0" fontId="4" fillId="8" borderId="67" xfId="9" applyFont="1" applyFill="1" applyBorder="1"/>
    <xf numFmtId="0" fontId="16" fillId="5" borderId="7" xfId="0" applyFont="1" applyFill="1" applyBorder="1" applyAlignment="1">
      <alignment vertical="top"/>
    </xf>
    <xf numFmtId="0" fontId="15" fillId="5" borderId="7" xfId="0" applyFont="1" applyFill="1" applyBorder="1" applyAlignment="1">
      <alignment vertical="top"/>
    </xf>
    <xf numFmtId="164" fontId="4" fillId="0" borderId="11" xfId="2" applyNumberFormat="1" applyFont="1" applyFill="1" applyBorder="1" applyAlignment="1" applyProtection="1">
      <alignment vertical="center"/>
      <protection locked="0"/>
    </xf>
    <xf numFmtId="164" fontId="4" fillId="7" borderId="11" xfId="2" applyNumberFormat="1" applyFont="1" applyFill="1" applyBorder="1" applyAlignment="1">
      <alignment vertical="center"/>
    </xf>
    <xf numFmtId="164" fontId="5" fillId="7" borderId="49" xfId="2" applyNumberFormat="1" applyFont="1" applyFill="1" applyBorder="1" applyAlignment="1" applyProtection="1">
      <alignment vertical="center"/>
    </xf>
    <xf numFmtId="164" fontId="4" fillId="7" borderId="50" xfId="2" applyNumberFormat="1" applyFont="1" applyFill="1" applyBorder="1" applyProtection="1"/>
    <xf numFmtId="164" fontId="4" fillId="7" borderId="10" xfId="2" applyNumberFormat="1" applyFont="1" applyFill="1" applyBorder="1" applyProtection="1"/>
    <xf numFmtId="164" fontId="4" fillId="7" borderId="7" xfId="2" applyNumberFormat="1" applyFont="1" applyFill="1" applyBorder="1" applyProtection="1"/>
    <xf numFmtId="164" fontId="4" fillId="7" borderId="51" xfId="2" applyNumberFormat="1" applyFont="1" applyFill="1" applyBorder="1" applyProtection="1"/>
    <xf numFmtId="168" fontId="4" fillId="0" borderId="38" xfId="9" applyNumberFormat="1" applyFont="1" applyBorder="1"/>
    <xf numFmtId="168" fontId="4" fillId="0" borderId="58" xfId="2" applyNumberFormat="1" applyFont="1" applyBorder="1"/>
    <xf numFmtId="168" fontId="4" fillId="0" borderId="11" xfId="9" applyNumberFormat="1" applyFont="1" applyBorder="1"/>
    <xf numFmtId="168" fontId="4" fillId="0" borderId="39" xfId="2" applyNumberFormat="1" applyFont="1" applyBorder="1"/>
    <xf numFmtId="0" fontId="4" fillId="0" borderId="1" xfId="0" applyFont="1" applyBorder="1" applyAlignment="1" applyProtection="1">
      <alignment horizontal="left"/>
      <protection locked="0"/>
    </xf>
    <xf numFmtId="0" fontId="5" fillId="5" borderId="6" xfId="0" applyFont="1" applyFill="1" applyBorder="1"/>
    <xf numFmtId="0" fontId="4" fillId="5" borderId="5" xfId="0" applyFont="1" applyFill="1" applyBorder="1" applyAlignment="1">
      <alignment horizontal="left"/>
    </xf>
    <xf numFmtId="166" fontId="4" fillId="0" borderId="10" xfId="1" applyNumberFormat="1" applyFont="1" applyFill="1" applyBorder="1" applyAlignment="1" applyProtection="1">
      <protection locked="0"/>
    </xf>
    <xf numFmtId="0" fontId="4" fillId="0" borderId="60" xfId="1" applyNumberFormat="1" applyFont="1" applyBorder="1" applyAlignment="1" applyProtection="1">
      <alignment horizontal="center"/>
      <protection locked="0"/>
    </xf>
    <xf numFmtId="0" fontId="4" fillId="0" borderId="3" xfId="1" applyNumberFormat="1" applyFont="1" applyBorder="1" applyAlignment="1" applyProtection="1">
      <alignment horizontal="center"/>
      <protection locked="0"/>
    </xf>
    <xf numFmtId="0" fontId="4" fillId="0" borderId="67" xfId="1" applyNumberFormat="1" applyFont="1" applyBorder="1" applyAlignment="1" applyProtection="1">
      <alignment horizontal="center"/>
      <protection locked="0"/>
    </xf>
    <xf numFmtId="0" fontId="4" fillId="0" borderId="44" xfId="0" applyFont="1" applyBorder="1" applyProtection="1">
      <protection locked="0"/>
    </xf>
    <xf numFmtId="0" fontId="4" fillId="0" borderId="69" xfId="0" applyFont="1" applyBorder="1" applyProtection="1">
      <protection locked="0"/>
    </xf>
    <xf numFmtId="0" fontId="4" fillId="0" borderId="60" xfId="0" applyFont="1" applyBorder="1" applyAlignment="1" applyProtection="1">
      <alignment horizontal="left"/>
      <protection locked="0"/>
    </xf>
    <xf numFmtId="0" fontId="4" fillId="0" borderId="47" xfId="0" applyFont="1" applyBorder="1" applyAlignment="1" applyProtection="1">
      <alignment horizontal="left"/>
      <protection locked="0"/>
    </xf>
    <xf numFmtId="168" fontId="5" fillId="8" borderId="12" xfId="2" applyNumberFormat="1" applyFont="1" applyFill="1" applyBorder="1" applyAlignment="1">
      <alignment horizontal="right"/>
    </xf>
    <xf numFmtId="168" fontId="5" fillId="8" borderId="68" xfId="2" applyNumberFormat="1" applyFont="1" applyFill="1" applyBorder="1" applyAlignment="1">
      <alignment horizontal="right"/>
    </xf>
    <xf numFmtId="0" fontId="4" fillId="0" borderId="57" xfId="9" applyFont="1" applyBorder="1" applyAlignment="1">
      <alignment horizontal="left" vertical="center" wrapText="1"/>
    </xf>
    <xf numFmtId="0" fontId="4" fillId="0" borderId="0" xfId="9" applyFont="1" applyAlignment="1">
      <alignment horizontal="left" vertical="center" wrapText="1"/>
    </xf>
    <xf numFmtId="168" fontId="4" fillId="0" borderId="38" xfId="2" applyNumberFormat="1" applyFont="1" applyBorder="1" applyAlignment="1">
      <alignment horizontal="right"/>
    </xf>
    <xf numFmtId="168" fontId="4" fillId="0" borderId="58" xfId="2" applyNumberFormat="1" applyFont="1" applyBorder="1" applyAlignment="1">
      <alignment horizontal="right"/>
    </xf>
    <xf numFmtId="0" fontId="4" fillId="0" borderId="3" xfId="9" applyFont="1" applyBorder="1" applyAlignment="1">
      <alignment horizontal="left"/>
    </xf>
    <xf numFmtId="167" fontId="4" fillId="0" borderId="3" xfId="2" applyNumberFormat="1" applyFont="1" applyBorder="1" applyAlignment="1">
      <alignment horizontal="left"/>
    </xf>
    <xf numFmtId="0" fontId="5" fillId="5" borderId="59" xfId="9" applyFont="1" applyFill="1" applyBorder="1" applyAlignment="1">
      <alignment horizontal="center"/>
    </xf>
    <xf numFmtId="0" fontId="5" fillId="5" borderId="60" xfId="9" applyFont="1" applyFill="1" applyBorder="1" applyAlignment="1">
      <alignment horizontal="center"/>
    </xf>
    <xf numFmtId="0" fontId="5" fillId="5" borderId="61" xfId="9" applyFont="1" applyFill="1" applyBorder="1" applyAlignment="1">
      <alignment horizontal="center"/>
    </xf>
    <xf numFmtId="0" fontId="5" fillId="5" borderId="62" xfId="9" applyFont="1" applyFill="1" applyBorder="1" applyAlignment="1">
      <alignment horizontal="center"/>
    </xf>
    <xf numFmtId="0" fontId="4" fillId="0" borderId="63" xfId="9" applyFont="1" applyBorder="1" applyAlignment="1">
      <alignment horizontal="left" vertical="center" wrapText="1"/>
    </xf>
    <xf numFmtId="0" fontId="4" fillId="0" borderId="64" xfId="9" applyFont="1" applyBorder="1" applyAlignment="1">
      <alignment horizontal="left" vertical="center" wrapText="1"/>
    </xf>
    <xf numFmtId="168" fontId="4" fillId="0" borderId="42" xfId="2" applyNumberFormat="1" applyFont="1" applyBorder="1" applyAlignment="1">
      <alignment horizontal="right"/>
    </xf>
    <xf numFmtId="168" fontId="4" fillId="0" borderId="65" xfId="2" applyNumberFormat="1" applyFont="1" applyBorder="1" applyAlignment="1">
      <alignment horizontal="right"/>
    </xf>
    <xf numFmtId="0" fontId="4" fillId="0" borderId="1" xfId="9" applyFont="1" applyBorder="1" applyAlignment="1">
      <alignment horizontal="left"/>
    </xf>
    <xf numFmtId="44" fontId="12" fillId="0" borderId="0" xfId="9" applyNumberFormat="1" applyFont="1" applyAlignment="1">
      <alignment horizontal="center"/>
    </xf>
    <xf numFmtId="44" fontId="12" fillId="0" borderId="0" xfId="9" applyNumberFormat="1" applyFont="1" applyAlignment="1">
      <alignment horizontal="center" wrapText="1"/>
    </xf>
    <xf numFmtId="0" fontId="10" fillId="3" borderId="44" xfId="6" applyFont="1" applyFill="1" applyBorder="1" applyAlignment="1" applyProtection="1">
      <alignment horizontal="left"/>
      <protection locked="0"/>
    </xf>
    <xf numFmtId="0" fontId="10" fillId="3" borderId="3" xfId="6" applyFont="1" applyFill="1" applyBorder="1" applyAlignment="1" applyProtection="1">
      <alignment horizontal="left"/>
      <protection locked="0"/>
    </xf>
    <xf numFmtId="44" fontId="12" fillId="0" borderId="0" xfId="0" applyNumberFormat="1" applyFont="1" applyAlignment="1">
      <alignment horizontal="center" wrapText="1"/>
    </xf>
    <xf numFmtId="0" fontId="5" fillId="0" borderId="0" xfId="0" applyFont="1" applyBorder="1" applyAlignment="1">
      <alignment horizontal="right" wrapText="1"/>
    </xf>
    <xf numFmtId="7" fontId="4" fillId="0" borderId="3" xfId="2" applyNumberFormat="1" applyFont="1" applyBorder="1" applyAlignment="1" applyProtection="1">
      <alignment horizontal="left"/>
      <protection locked="0"/>
    </xf>
    <xf numFmtId="0" fontId="5" fillId="5" borderId="6"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6" borderId="5" xfId="0" applyFont="1" applyFill="1" applyBorder="1" applyAlignment="1">
      <alignment horizontal="center"/>
    </xf>
    <xf numFmtId="0" fontId="5" fillId="5" borderId="6" xfId="0" applyFont="1" applyFill="1" applyBorder="1" applyAlignment="1">
      <alignment horizontal="center" vertical="center"/>
    </xf>
    <xf numFmtId="0" fontId="5" fillId="5" borderId="15" xfId="0" applyFont="1" applyFill="1" applyBorder="1" applyAlignment="1">
      <alignment horizontal="center" vertical="center"/>
    </xf>
    <xf numFmtId="0" fontId="5" fillId="6" borderId="9" xfId="0" applyFont="1" applyFill="1" applyBorder="1" applyAlignment="1">
      <alignment horizontal="center"/>
    </xf>
    <xf numFmtId="0" fontId="11" fillId="0" borderId="47"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5" fillId="0" borderId="0" xfId="0" applyFont="1" applyAlignment="1">
      <alignment horizontal="right" wrapText="1"/>
    </xf>
    <xf numFmtId="0" fontId="4" fillId="0" borderId="1" xfId="0" applyFont="1" applyBorder="1" applyAlignment="1" applyProtection="1">
      <alignment horizontal="left"/>
      <protection locked="0"/>
    </xf>
    <xf numFmtId="0" fontId="4" fillId="0" borderId="3" xfId="0" applyFont="1" applyBorder="1" applyAlignment="1" applyProtection="1">
      <alignment horizontal="center" wrapText="1"/>
    </xf>
    <xf numFmtId="0" fontId="4" fillId="0" borderId="1" xfId="0" applyFont="1" applyBorder="1" applyAlignment="1" applyProtection="1">
      <alignment horizontal="center"/>
    </xf>
    <xf numFmtId="0" fontId="4" fillId="0" borderId="1" xfId="0" applyFont="1" applyBorder="1" applyAlignment="1" applyProtection="1">
      <alignment horizontal="left"/>
    </xf>
    <xf numFmtId="7" fontId="4" fillId="0" borderId="3" xfId="2" applyNumberFormat="1" applyFont="1" applyBorder="1" applyAlignment="1" applyProtection="1">
      <alignment horizontal="left"/>
    </xf>
    <xf numFmtId="0" fontId="4" fillId="0" borderId="3" xfId="0" applyFont="1" applyBorder="1" applyAlignment="1" applyProtection="1">
      <alignment horizontal="left"/>
    </xf>
    <xf numFmtId="4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vertical="center"/>
    </xf>
    <xf numFmtId="7" fontId="4" fillId="0" borderId="3" xfId="0" applyNumberFormat="1" applyFont="1" applyBorder="1" applyAlignment="1" applyProtection="1">
      <alignment horizontal="left"/>
    </xf>
  </cellXfs>
  <cellStyles count="10">
    <cellStyle name="Comma" xfId="1" builtinId="3"/>
    <cellStyle name="Currency" xfId="2" builtinId="4"/>
    <cellStyle name="Normal" xfId="0" builtinId="0"/>
    <cellStyle name="Normal 2" xfId="6" xr:uid="{F29D2056-E53F-4C95-884C-164B96AD14B2}"/>
    <cellStyle name="Normal 3" xfId="5" xr:uid="{00000000-0005-0000-0000-000003000000}"/>
    <cellStyle name="Normal 4" xfId="4" xr:uid="{00000000-0005-0000-0000-000004000000}"/>
    <cellStyle name="Normal 5" xfId="9" xr:uid="{50FCC032-D8EB-4B6A-9228-77BE0013915F}"/>
    <cellStyle name="Percent" xfId="3" builtinId="5"/>
    <cellStyle name="Percent 2" xfId="7" xr:uid="{11452227-08F9-4775-8F2A-5957C084CFDD}"/>
    <cellStyle name="Title 2" xfId="8" xr:uid="{48E1AF49-08CA-40F8-94F8-ECDC6E3953E4}"/>
  </cellStyles>
  <dxfs count="36">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indexed="64"/>
        </left>
        <right style="medium">
          <color indexed="64"/>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rgb="FF000000"/>
        </left>
        <right style="medium">
          <color rgb="FF000000"/>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style="double">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alignment horizontal="general"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9" formatCode="0.0%"/>
      <alignment horizontal="center" vertical="bottom"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numFmt numFmtId="169" formatCode="0.0%"/>
      <alignment horizontal="center" vertical="bottom" textRotation="0" wrapText="0"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numFmt numFmtId="169"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vertical/>
        <horizontal/>
      </border>
    </dxf>
    <dxf>
      <border outline="0">
        <left style="thin">
          <color rgb="FF000000"/>
        </left>
        <right style="medium">
          <color rgb="FF000000"/>
        </right>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626867-3725-4254-BC3A-9D52EF70520C}" name="Table33" displayName="Table33" ref="A9:P50" totalsRowShown="0" headerRowDxfId="35" tableBorderDxfId="34">
  <autoFilter ref="A9:P50" xr:uid="{CF83F70D-4557-4767-9804-4AAE9D8DA934}"/>
  <tableColumns count="16">
    <tableColumn id="1" xr3:uid="{60A7EB4E-F8CC-457A-9773-E5C9AA48071B}" name="Column1" dataDxfId="33"/>
    <tableColumn id="2" xr3:uid="{F7CED9EA-A926-457D-B39C-F84F4A52786E}" name="Column2" dataDxfId="32"/>
    <tableColumn id="3" xr3:uid="{F76DC7E9-32C0-4BEA-A052-9DF0C25D7CBD}" name="Column3" dataDxfId="31" dataCellStyle="Comma"/>
    <tableColumn id="4" xr3:uid="{E7CD002C-8160-4FEC-93A2-7660A419874B}" name="Column4" dataDxfId="30" dataCellStyle="Comma"/>
    <tableColumn id="5" xr3:uid="{264684C7-E917-4B33-BE82-67175E973CE6}" name="Column5" dataDxfId="29" dataCellStyle="Percent"/>
    <tableColumn id="14" xr3:uid="{F393850F-467C-4711-89CF-34B303D715C1}" name="Column52" dataDxfId="28" dataCellStyle="Percent"/>
    <tableColumn id="16" xr3:uid="{75DAEFFE-4DDF-46E9-84AD-FF0E9C97F1C7}" name="Column53" dataDxfId="27" dataCellStyle="Percent"/>
    <tableColumn id="6" xr3:uid="{A893DAA7-59DC-4ACA-BBFD-D4522F394A37}" name="Column6" dataDxfId="26" dataCellStyle="Comma">
      <calculatedColumnFormula>ROUND(C10*D10*E10,0)</calculatedColumnFormula>
    </tableColumn>
    <tableColumn id="7" xr3:uid="{A64AD38F-1B66-472C-90B8-5F452224803C}" name="Column7" dataDxfId="25" dataCellStyle="Comma"/>
    <tableColumn id="10" xr3:uid="{8261A096-9634-4DC0-AEBF-C5E1ACA25EDF}" name="Column72" dataDxfId="24" dataCellStyle="Comma"/>
    <tableColumn id="15" xr3:uid="{F03F7CAB-C704-4C6C-B3C6-E072B76F9FA8}" name="Column73" dataDxfId="23" dataCellStyle="Comma"/>
    <tableColumn id="8" xr3:uid="{5B39B95F-C8DE-483E-8C27-4312353DC4E6}" name="Column8" dataDxfId="22" dataCellStyle="Comma"/>
    <tableColumn id="9" xr3:uid="{6A133908-9FFF-4679-8056-577F127884CD}" name="Column9" dataDxfId="21" dataCellStyle="Comma"/>
    <tableColumn id="11" xr3:uid="{812EA457-8847-409D-9FAD-19AC65A3B54B}" name="Column11" dataDxfId="20"/>
    <tableColumn id="12" xr3:uid="{29A309F5-052C-4D51-ADF2-F08ACC8AEBAE}" name="Column122" dataDxfId="19" dataCellStyle="Comma">
      <calculatedColumnFormula>SUM(I10:M10)</calculatedColumnFormula>
    </tableColumn>
    <tableColumn id="13" xr3:uid="{65C750CD-31A4-48B5-BAFD-626DF9374131}" name="Column133" dataDxfId="18" dataCellStyle="Comma">
      <calculatedColumnFormula>H10-O10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4C9E3F-478E-48C7-93A4-1460D4079119}" name="Table44" displayName="Table44" ref="A15:D75" headerRowCount="0" totalsRowShown="0" headerRowDxfId="17" tableBorderDxfId="16" headerRowCellStyle="Currency">
  <tableColumns count="4">
    <tableColumn id="1" xr3:uid="{A2DA1490-B294-43A6-8F01-DE0F3CCB2BDC}" name="Column1" headerRowDxfId="15"/>
    <tableColumn id="2" xr3:uid="{FCC5A3F2-671F-48F9-A10B-9FA63222B637}" name="Column2" headerRowDxfId="14" dataDxfId="13"/>
    <tableColumn id="4" xr3:uid="{7267BE54-5DB2-4F42-B336-9117FF07520D}" name="Column4" headerRowDxfId="12" dataDxfId="11" dataCellStyle="Comma"/>
    <tableColumn id="5" xr3:uid="{75378431-F1C3-4064-9232-21B12A08541F}" name="Column5" headerRowDxfId="10" dataDxfId="9" headerRowCellStyle="Currency" dataCellStyle="Comma">
      <calculatedColumnFormula>B17*#REF!</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87E25F-1124-4183-8156-6A3267D8003E}" name="Table4" displayName="Table4" ref="A15:D41" headerRowCount="0" totalsRowShown="0" headerRowDxfId="8" tableBorderDxfId="7" headerRowCellStyle="Currency">
  <tableColumns count="4">
    <tableColumn id="1" xr3:uid="{5BC1770E-5AAD-426A-993F-4A8946F9396B}" name="Column1" headerRowDxfId="6"/>
    <tableColumn id="2" xr3:uid="{1D1A8933-5484-48E0-B545-43E585E43B5B}" name="Column2" headerRowDxfId="5" dataDxfId="4"/>
    <tableColumn id="4" xr3:uid="{44D527F1-D51B-409E-B479-E940D25F4F69}" name="Column4" headerRowDxfId="3" dataDxfId="2" dataCellStyle="Comma"/>
    <tableColumn id="5" xr3:uid="{42E86499-6211-44D8-ACC6-633F7F9BFCF2}" name="Column5" headerRowDxfId="1" dataDxfId="0" headerRowCellStyle="Currency" dataCellStyle="Comma">
      <calculatedColumnFormula>B17*#REF!</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BD-C38E-4D4B-8259-E418B17FB739}">
  <sheetPr>
    <pageSetUpPr fitToPage="1"/>
  </sheetPr>
  <dimension ref="B3:C35"/>
  <sheetViews>
    <sheetView showGridLines="0" zoomScale="110" zoomScaleNormal="110" workbookViewId="0">
      <selection activeCell="C2" sqref="C2"/>
    </sheetView>
  </sheetViews>
  <sheetFormatPr defaultColWidth="9.265625" defaultRowHeight="13.5" x14ac:dyDescent="0.35"/>
  <cols>
    <col min="1" max="1" width="9.265625" style="87"/>
    <col min="2" max="2" width="35.59765625" style="87" customWidth="1"/>
    <col min="3" max="3" width="112.265625" style="87" customWidth="1"/>
    <col min="4" max="16384" width="9.265625" style="87"/>
  </cols>
  <sheetData>
    <row r="3" spans="2:3" s="88" customFormat="1" ht="13.9" x14ac:dyDescent="0.35">
      <c r="B3" s="248" t="s">
        <v>126</v>
      </c>
      <c r="C3" s="249"/>
    </row>
    <row r="4" spans="2:3" s="88" customFormat="1" ht="13.9" x14ac:dyDescent="0.35">
      <c r="B4" s="196"/>
      <c r="C4" s="197"/>
    </row>
    <row r="5" spans="2:3" s="88" customFormat="1" ht="13.9" x14ac:dyDescent="0.35">
      <c r="B5" s="198" t="s">
        <v>52</v>
      </c>
      <c r="C5" s="199" t="s">
        <v>99</v>
      </c>
    </row>
    <row r="6" spans="2:3" s="88" customFormat="1" ht="13.9" x14ac:dyDescent="0.35">
      <c r="B6" s="198"/>
      <c r="C6" s="199"/>
    </row>
    <row r="7" spans="2:3" s="88" customFormat="1" ht="40.9" x14ac:dyDescent="0.35">
      <c r="B7" s="198" t="s">
        <v>53</v>
      </c>
      <c r="C7" s="200" t="s">
        <v>127</v>
      </c>
    </row>
    <row r="8" spans="2:3" s="88" customFormat="1" ht="13.9" x14ac:dyDescent="0.35">
      <c r="B8" s="198"/>
      <c r="C8" s="200"/>
    </row>
    <row r="9" spans="2:3" s="88" customFormat="1" ht="27.4" x14ac:dyDescent="0.35">
      <c r="B9" s="198"/>
      <c r="C9" s="200" t="s">
        <v>128</v>
      </c>
    </row>
    <row r="10" spans="2:3" s="88" customFormat="1" ht="13.9" x14ac:dyDescent="0.35">
      <c r="B10" s="198"/>
      <c r="C10" s="200"/>
    </row>
    <row r="11" spans="2:3" s="88" customFormat="1" ht="13.9" x14ac:dyDescent="0.35">
      <c r="B11" s="198"/>
      <c r="C11" s="200" t="s">
        <v>98</v>
      </c>
    </row>
    <row r="12" spans="2:3" s="88" customFormat="1" ht="13.9" x14ac:dyDescent="0.35">
      <c r="B12" s="198"/>
      <c r="C12" s="200"/>
    </row>
    <row r="13" spans="2:3" s="88" customFormat="1" ht="94.9" x14ac:dyDescent="0.35">
      <c r="B13" s="198"/>
      <c r="C13" s="200" t="s">
        <v>106</v>
      </c>
    </row>
    <row r="14" spans="2:3" s="88" customFormat="1" x14ac:dyDescent="0.35">
      <c r="B14" s="201"/>
      <c r="C14" s="199"/>
    </row>
    <row r="15" spans="2:3" s="88" customFormat="1" ht="40.9" x14ac:dyDescent="0.35">
      <c r="B15" s="201"/>
      <c r="C15" s="200" t="s">
        <v>100</v>
      </c>
    </row>
    <row r="16" spans="2:3" s="88" customFormat="1" x14ac:dyDescent="0.35">
      <c r="B16" s="201"/>
      <c r="C16" s="199"/>
    </row>
    <row r="17" spans="2:3" s="88" customFormat="1" ht="13.9" x14ac:dyDescent="0.35">
      <c r="B17" s="201"/>
      <c r="C17" s="199" t="s">
        <v>101</v>
      </c>
    </row>
    <row r="18" spans="2:3" s="88" customFormat="1" x14ac:dyDescent="0.35">
      <c r="B18" s="201"/>
      <c r="C18" s="199"/>
    </row>
    <row r="19" spans="2:3" s="88" customFormat="1" ht="40.9" x14ac:dyDescent="0.35">
      <c r="B19" s="201"/>
      <c r="C19" s="200" t="s">
        <v>102</v>
      </c>
    </row>
    <row r="20" spans="2:3" s="88" customFormat="1" x14ac:dyDescent="0.35">
      <c r="B20" s="201"/>
      <c r="C20" s="199"/>
    </row>
    <row r="21" spans="2:3" s="88" customFormat="1" ht="40.9" x14ac:dyDescent="0.35">
      <c r="B21" s="201"/>
      <c r="C21" s="200" t="s">
        <v>111</v>
      </c>
    </row>
    <row r="22" spans="2:3" s="88" customFormat="1" x14ac:dyDescent="0.35">
      <c r="B22" s="201"/>
      <c r="C22" s="199"/>
    </row>
    <row r="23" spans="2:3" s="88" customFormat="1" ht="13.9" x14ac:dyDescent="0.35">
      <c r="B23" s="198" t="s">
        <v>105</v>
      </c>
      <c r="C23" s="200" t="s">
        <v>121</v>
      </c>
    </row>
    <row r="24" spans="2:3" s="88" customFormat="1" ht="13.9" x14ac:dyDescent="0.35">
      <c r="B24" s="198"/>
      <c r="C24" s="199"/>
    </row>
    <row r="25" spans="2:3" s="88" customFormat="1" ht="13.9" x14ac:dyDescent="0.35">
      <c r="B25" s="198"/>
      <c r="C25" s="200" t="s">
        <v>82</v>
      </c>
    </row>
    <row r="26" spans="2:3" s="88" customFormat="1" ht="13.9" x14ac:dyDescent="0.35">
      <c r="B26" s="198"/>
      <c r="C26" s="199"/>
    </row>
    <row r="27" spans="2:3" s="88" customFormat="1" ht="13.9" x14ac:dyDescent="0.35">
      <c r="B27" s="198" t="s">
        <v>68</v>
      </c>
      <c r="C27" s="200" t="s">
        <v>121</v>
      </c>
    </row>
    <row r="28" spans="2:3" s="88" customFormat="1" ht="13.9" x14ac:dyDescent="0.35">
      <c r="B28" s="198"/>
      <c r="C28" s="199"/>
    </row>
    <row r="29" spans="2:3" s="88" customFormat="1" ht="27.4" x14ac:dyDescent="0.35">
      <c r="B29" s="198"/>
      <c r="C29" s="200" t="s">
        <v>107</v>
      </c>
    </row>
    <row r="30" spans="2:3" s="88" customFormat="1" ht="13.9" x14ac:dyDescent="0.35">
      <c r="B30" s="198"/>
      <c r="C30" s="199"/>
    </row>
    <row r="31" spans="2:3" s="88" customFormat="1" ht="13.9" x14ac:dyDescent="0.35">
      <c r="B31" s="198" t="s">
        <v>69</v>
      </c>
      <c r="C31" s="200" t="s">
        <v>121</v>
      </c>
    </row>
    <row r="32" spans="2:3" s="88" customFormat="1" ht="13.9" x14ac:dyDescent="0.35">
      <c r="B32" s="198"/>
      <c r="C32" s="199"/>
    </row>
    <row r="33" spans="2:3" s="88" customFormat="1" ht="27.4" x14ac:dyDescent="0.35">
      <c r="B33" s="201"/>
      <c r="C33" s="200" t="s">
        <v>103</v>
      </c>
    </row>
    <row r="34" spans="2:3" s="88" customFormat="1" x14ac:dyDescent="0.35">
      <c r="B34" s="202"/>
      <c r="C34" s="203"/>
    </row>
    <row r="35" spans="2:3" s="88" customFormat="1" x14ac:dyDescent="0.35"/>
  </sheetData>
  <sheetProtection algorithmName="SHA-512" hashValue="qxvkvuzkAbtwxPHpzYBKdvggyngwEDENeqACSAJUcTkQnVWSxAnfCW1p3c6xW/osmzK2E71Fr+cidZSIhTne4A==" saltValue="OHuQKE5S/sl05Nlt7jXmng==" spinCount="100000" sheet="1" objects="1" scenarios="1"/>
  <printOptions horizontalCentered="1"/>
  <pageMargins left="0.35" right="0.35" top="0.75" bottom="0.75" header="0.3" footer="0.3"/>
  <pageSetup scale="64" orientation="portrait" horizontalDpi="1200" verticalDpi="1200" r:id="rId1"/>
  <headerFooter>
    <oddFooter>&amp;LARP_Form02, 7/2022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DD2B-C5A5-4995-A3A2-8B51283FFF41}">
  <dimension ref="A1:H24"/>
  <sheetViews>
    <sheetView workbookViewId="0">
      <selection activeCell="I16" sqref="I16"/>
    </sheetView>
  </sheetViews>
  <sheetFormatPr defaultColWidth="8.86328125" defaultRowHeight="19.899999999999999" customHeight="1" x14ac:dyDescent="0.35"/>
  <cols>
    <col min="1" max="1" width="25" style="236" customWidth="1"/>
    <col min="2" max="2" width="11.265625" style="236" customWidth="1"/>
    <col min="3" max="3" width="8.86328125" style="236"/>
    <col min="4" max="4" width="17" style="236" customWidth="1"/>
    <col min="5" max="5" width="32.59765625" style="236" customWidth="1"/>
    <col min="6" max="16384" width="8.86328125" style="236"/>
  </cols>
  <sheetData>
    <row r="1" spans="1:8" ht="19.899999999999999" customHeight="1" x14ac:dyDescent="0.5">
      <c r="A1" s="289" t="str">
        <f>Budget!A1</f>
        <v>COUNTY OF LOS ANGELES - DEPARTMENT OF PUBLIC HEALTH</v>
      </c>
      <c r="B1" s="289"/>
      <c r="C1" s="289"/>
      <c r="D1" s="289"/>
      <c r="E1" s="289"/>
      <c r="F1" s="235"/>
      <c r="G1" s="235"/>
      <c r="H1" s="235"/>
    </row>
    <row r="2" spans="1:8" ht="19.899999999999999" customHeight="1" x14ac:dyDescent="0.5">
      <c r="A2" s="290" t="str">
        <f>Budget!A2</f>
        <v>OFFICE OF WOMEN'S HEALTH</v>
      </c>
      <c r="B2" s="290"/>
      <c r="C2" s="290"/>
      <c r="D2" s="290"/>
      <c r="E2" s="290"/>
      <c r="F2" s="235"/>
      <c r="G2" s="235"/>
      <c r="H2" s="235"/>
    </row>
    <row r="3" spans="1:8" ht="37.15" customHeight="1" x14ac:dyDescent="0.5">
      <c r="A3" s="290" t="s">
        <v>123</v>
      </c>
      <c r="B3" s="290"/>
      <c r="C3" s="290"/>
      <c r="D3" s="290"/>
      <c r="E3" s="290"/>
      <c r="F3" s="235"/>
      <c r="G3" s="235"/>
      <c r="H3" s="235"/>
    </row>
    <row r="4" spans="1:8" ht="19.899999999999999" customHeight="1" x14ac:dyDescent="0.5">
      <c r="A4" s="290" t="s">
        <v>112</v>
      </c>
      <c r="B4" s="290"/>
      <c r="C4" s="290"/>
      <c r="D4" s="290"/>
      <c r="E4" s="290"/>
      <c r="F4" s="237"/>
      <c r="G4" s="237"/>
      <c r="H4" s="237"/>
    </row>
    <row r="5" spans="1:8" ht="19.899999999999999" customHeight="1" x14ac:dyDescent="0.4">
      <c r="A5" s="238"/>
      <c r="B5" s="238"/>
      <c r="C5" s="238"/>
      <c r="D5" s="4"/>
      <c r="E5" s="239"/>
      <c r="F5" s="238"/>
      <c r="G5" s="238"/>
      <c r="H5" s="238"/>
    </row>
    <row r="6" spans="1:8" s="238" customFormat="1" ht="25.15" customHeight="1" x14ac:dyDescent="0.4">
      <c r="A6" s="240" t="s">
        <v>2</v>
      </c>
      <c r="B6" s="288" t="str">
        <f>IF(Budget!B6="","",Budget!B6)</f>
        <v/>
      </c>
      <c r="C6" s="288"/>
      <c r="D6" s="288"/>
      <c r="E6" s="288"/>
      <c r="F6" s="241"/>
    </row>
    <row r="7" spans="1:8" s="238" customFormat="1" ht="25.15" customHeight="1" x14ac:dyDescent="0.4">
      <c r="A7" s="240" t="s">
        <v>6</v>
      </c>
      <c r="B7" s="288" t="str">
        <f>IF(Budget!L6="","",Budget!L6)</f>
        <v/>
      </c>
      <c r="C7" s="288"/>
      <c r="D7" s="288"/>
      <c r="E7" s="288"/>
    </row>
    <row r="8" spans="1:8" s="238" customFormat="1" ht="25.15" customHeight="1" x14ac:dyDescent="0.4">
      <c r="A8" s="240" t="s">
        <v>113</v>
      </c>
      <c r="B8" s="278" t="str">
        <f>IF(Budget!L7="","",Budget!L7)</f>
        <v/>
      </c>
      <c r="C8" s="278"/>
      <c r="D8" s="278"/>
      <c r="E8" s="278"/>
    </row>
    <row r="9" spans="1:8" s="238" customFormat="1" ht="25.15" customHeight="1" x14ac:dyDescent="0.4">
      <c r="A9" s="240" t="s">
        <v>60</v>
      </c>
      <c r="C9" s="279" t="str">
        <f>IF(Budget!B7="","",Budget!B7)</f>
        <v/>
      </c>
      <c r="D9" s="279"/>
      <c r="E9" s="279"/>
    </row>
    <row r="10" spans="1:8" s="238" customFormat="1" ht="19.899999999999999" customHeight="1" x14ac:dyDescent="0.4">
      <c r="A10" s="240"/>
      <c r="C10" s="242"/>
      <c r="D10" s="242"/>
    </row>
    <row r="11" spans="1:8" s="238" customFormat="1" ht="19.899999999999999" customHeight="1" thickBot="1" x14ac:dyDescent="0.45"/>
    <row r="12" spans="1:8" s="240" customFormat="1" ht="19.899999999999999" customHeight="1" x14ac:dyDescent="0.4">
      <c r="A12" s="280" t="s">
        <v>114</v>
      </c>
      <c r="B12" s="281"/>
      <c r="C12" s="281"/>
      <c r="D12" s="282" t="s">
        <v>115</v>
      </c>
      <c r="E12" s="283"/>
    </row>
    <row r="13" spans="1:8" s="238" customFormat="1" ht="19.899999999999999" customHeight="1" x14ac:dyDescent="0.4">
      <c r="A13" s="284" t="s">
        <v>116</v>
      </c>
      <c r="B13" s="285"/>
      <c r="D13" s="286">
        <f>IF(Budget!H33="","",Budget!H33)</f>
        <v>0</v>
      </c>
      <c r="E13" s="287"/>
    </row>
    <row r="14" spans="1:8" s="238" customFormat="1" ht="15" x14ac:dyDescent="0.4">
      <c r="A14" s="243"/>
      <c r="B14" s="244"/>
      <c r="D14" s="257"/>
      <c r="E14" s="258"/>
    </row>
    <row r="15" spans="1:8" s="238" customFormat="1" ht="19.899999999999999" customHeight="1" x14ac:dyDescent="0.4">
      <c r="A15" s="274" t="s">
        <v>117</v>
      </c>
      <c r="B15" s="275"/>
      <c r="D15" s="276">
        <f>IF(Budget!H45="","",Budget!H45)</f>
        <v>0</v>
      </c>
      <c r="E15" s="277"/>
    </row>
    <row r="16" spans="1:8" s="238" customFormat="1" ht="15" x14ac:dyDescent="0.4">
      <c r="A16" s="243"/>
      <c r="B16" s="244"/>
      <c r="D16" s="257"/>
      <c r="E16" s="258"/>
    </row>
    <row r="17" spans="1:5" s="238" customFormat="1" ht="19.899999999999999" customHeight="1" x14ac:dyDescent="0.4">
      <c r="A17" s="274" t="s">
        <v>118</v>
      </c>
      <c r="B17" s="275"/>
      <c r="D17" s="276">
        <f>IF(Budget!H76="","",Budget!H76)</f>
        <v>0</v>
      </c>
      <c r="E17" s="277"/>
    </row>
    <row r="18" spans="1:5" s="238" customFormat="1" ht="15" x14ac:dyDescent="0.4">
      <c r="A18" s="243"/>
      <c r="B18" s="244"/>
      <c r="D18" s="257"/>
      <c r="E18" s="258"/>
    </row>
    <row r="19" spans="1:5" s="238" customFormat="1" ht="19.899999999999999" customHeight="1" x14ac:dyDescent="0.4">
      <c r="A19" s="274" t="s">
        <v>119</v>
      </c>
      <c r="B19" s="275"/>
      <c r="D19" s="276" t="str">
        <f>IF(Budget!H80="","",Budget!H80)</f>
        <v/>
      </c>
      <c r="E19" s="277"/>
    </row>
    <row r="20" spans="1:5" s="238" customFormat="1" ht="19.899999999999999" customHeight="1" x14ac:dyDescent="0.4">
      <c r="A20" s="245"/>
      <c r="D20" s="259"/>
      <c r="E20" s="260"/>
    </row>
    <row r="21" spans="1:5" s="238" customFormat="1" ht="19.899999999999999" customHeight="1" thickBot="1" x14ac:dyDescent="0.45">
      <c r="A21" s="246" t="s">
        <v>120</v>
      </c>
      <c r="B21" s="247"/>
      <c r="C21" s="247"/>
      <c r="D21" s="272">
        <f>SUM(D13:E20)</f>
        <v>0</v>
      </c>
      <c r="E21" s="273"/>
    </row>
    <row r="22" spans="1:5" s="238" customFormat="1" ht="19.899999999999999" customHeight="1" x14ac:dyDescent="0.4"/>
    <row r="23" spans="1:5" s="238" customFormat="1" ht="19.899999999999999" customHeight="1" x14ac:dyDescent="0.4"/>
    <row r="24" spans="1:5" s="238" customFormat="1" ht="19.899999999999999" customHeight="1" x14ac:dyDescent="0.4"/>
  </sheetData>
  <sheetProtection algorithmName="SHA-512" hashValue="RLc0kzpLFS4+aM/HOIcmDoY9j8ESCNKNZvbxnt5t+RGAul/sTzDThhE5LqhFag6l3PYXzLeXwWB8hKJ4+U8SUw==" saltValue="TSj7gBHFugbxJLdIQstBxQ==" spinCount="100000" sheet="1" objects="1" scenarios="1"/>
  <mergeCells count="19">
    <mergeCell ref="B7:E7"/>
    <mergeCell ref="A1:E1"/>
    <mergeCell ref="A2:E2"/>
    <mergeCell ref="A3:E3"/>
    <mergeCell ref="A4:E4"/>
    <mergeCell ref="B6:E6"/>
    <mergeCell ref="B8:E8"/>
    <mergeCell ref="C9:E9"/>
    <mergeCell ref="A12:C12"/>
    <mergeCell ref="D12:E12"/>
    <mergeCell ref="A13:B13"/>
    <mergeCell ref="D13:E13"/>
    <mergeCell ref="D21:E21"/>
    <mergeCell ref="A15:B15"/>
    <mergeCell ref="D15:E15"/>
    <mergeCell ref="A17:B17"/>
    <mergeCell ref="D17:E17"/>
    <mergeCell ref="A19:B19"/>
    <mergeCell ref="D19:E19"/>
  </mergeCells>
  <printOptions horizontalCentered="1"/>
  <pageMargins left="0.5" right="0.5" top="1" bottom="0.75" header="0.5" footer="0.3"/>
  <pageSetup orientation="portrait" r:id="rId1"/>
  <headerFooter>
    <oddHeader>&amp;R&amp;"Arial,Bold"&amp;12ATTACHMENT A</oddHeader>
    <oddFooter>&amp;LARP_Form02, 7/2022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AA4D-327C-422D-80A5-E75F67BE5933}">
  <sheetPr>
    <pageSetUpPr fitToPage="1"/>
  </sheetPr>
  <dimension ref="A1:T114"/>
  <sheetViews>
    <sheetView tabSelected="1" zoomScale="70" zoomScaleNormal="70" zoomScaleSheetLayoutView="64" workbookViewId="0">
      <pane xSplit="1" ySplit="11" topLeftCell="B12" activePane="bottomRight" state="frozen"/>
      <selection pane="topRight" activeCell="B1" sqref="B1"/>
      <selection pane="bottomLeft" activeCell="A13" sqref="A13"/>
      <selection pane="bottomRight" activeCell="J5" sqref="J5"/>
    </sheetView>
  </sheetViews>
  <sheetFormatPr defaultColWidth="9.265625" defaultRowHeight="15" x14ac:dyDescent="0.4"/>
  <cols>
    <col min="1" max="1" width="35.265625" style="1" customWidth="1"/>
    <col min="2" max="2" width="30" style="1" customWidth="1"/>
    <col min="3" max="3" width="14.265625" style="3" customWidth="1"/>
    <col min="4" max="4" width="13.73046875" style="1" customWidth="1"/>
    <col min="5" max="5" width="13.3984375" style="4" customWidth="1"/>
    <col min="6" max="7" width="15.73046875" style="4" customWidth="1"/>
    <col min="8" max="8" width="15.73046875" style="5" customWidth="1"/>
    <col min="9" max="13" width="14.73046875" style="1" customWidth="1"/>
    <col min="14" max="14" width="1.73046875" style="1" customWidth="1"/>
    <col min="15" max="15" width="15.73046875" style="1" customWidth="1"/>
    <col min="16" max="16" width="12.73046875" style="1" customWidth="1"/>
    <col min="17" max="18" width="11.265625" style="1" bestFit="1" customWidth="1"/>
    <col min="19" max="19" width="12.3984375" style="1" bestFit="1" customWidth="1"/>
    <col min="20" max="20" width="13.73046875" style="1" bestFit="1" customWidth="1"/>
    <col min="21" max="16384" width="9.265625" style="1"/>
  </cols>
  <sheetData>
    <row r="1" spans="1:16" ht="18" customHeight="1" x14ac:dyDescent="0.5">
      <c r="A1" s="293" t="s">
        <v>32</v>
      </c>
      <c r="B1" s="293"/>
      <c r="C1" s="293"/>
      <c r="D1" s="293"/>
      <c r="E1" s="293"/>
      <c r="F1" s="293"/>
      <c r="G1" s="293"/>
      <c r="H1" s="293"/>
      <c r="I1" s="293"/>
      <c r="J1" s="293"/>
      <c r="K1" s="293"/>
      <c r="L1" s="293"/>
      <c r="M1" s="293"/>
      <c r="N1" s="156"/>
      <c r="O1" s="156"/>
      <c r="P1" s="156"/>
    </row>
    <row r="2" spans="1:16" s="9" customFormat="1" ht="19.899999999999999" customHeight="1" x14ac:dyDescent="0.5">
      <c r="A2" s="293" t="s">
        <v>33</v>
      </c>
      <c r="B2" s="293"/>
      <c r="C2" s="293"/>
      <c r="D2" s="293"/>
      <c r="E2" s="293"/>
      <c r="F2" s="293"/>
      <c r="G2" s="293"/>
      <c r="H2" s="293"/>
      <c r="I2" s="293"/>
      <c r="J2" s="293"/>
      <c r="K2" s="293"/>
      <c r="L2" s="293"/>
      <c r="M2" s="293"/>
      <c r="N2" s="156"/>
      <c r="O2" s="156"/>
      <c r="P2" s="156"/>
    </row>
    <row r="3" spans="1:16" s="9" customFormat="1" ht="19.899999999999999" customHeight="1" x14ac:dyDescent="0.5">
      <c r="A3" s="293" t="s">
        <v>122</v>
      </c>
      <c r="B3" s="293"/>
      <c r="C3" s="293"/>
      <c r="D3" s="293"/>
      <c r="E3" s="293"/>
      <c r="F3" s="293"/>
      <c r="G3" s="293"/>
      <c r="H3" s="293"/>
      <c r="I3" s="293"/>
      <c r="J3" s="293"/>
      <c r="K3" s="293"/>
      <c r="L3" s="293"/>
      <c r="M3" s="293"/>
      <c r="N3" s="156"/>
      <c r="O3" s="156"/>
      <c r="P3" s="156"/>
    </row>
    <row r="4" spans="1:16" ht="19.899999999999999" customHeight="1" x14ac:dyDescent="0.5">
      <c r="A4" s="293" t="s">
        <v>85</v>
      </c>
      <c r="B4" s="293"/>
      <c r="C4" s="293"/>
      <c r="D4" s="293"/>
      <c r="E4" s="293"/>
      <c r="F4" s="293"/>
      <c r="G4" s="293"/>
      <c r="H4" s="293"/>
      <c r="I4" s="293"/>
      <c r="J4" s="293"/>
      <c r="K4" s="293"/>
      <c r="L4" s="293"/>
      <c r="M4" s="293"/>
      <c r="N4" s="156"/>
      <c r="O4" s="156"/>
      <c r="P4" s="156"/>
    </row>
    <row r="6" spans="1:16" ht="31.15" customHeight="1" x14ac:dyDescent="0.5">
      <c r="A6" s="2" t="s">
        <v>2</v>
      </c>
      <c r="B6" s="305"/>
      <c r="C6" s="305"/>
      <c r="D6" s="305"/>
      <c r="E6" s="305"/>
      <c r="F6" s="48"/>
      <c r="G6" s="48"/>
      <c r="J6" s="304" t="s">
        <v>6</v>
      </c>
      <c r="K6" s="304"/>
      <c r="L6" s="303"/>
      <c r="M6" s="303"/>
      <c r="N6" s="7"/>
      <c r="O6" s="18"/>
    </row>
    <row r="7" spans="1:16" ht="31.15" customHeight="1" x14ac:dyDescent="0.5">
      <c r="A7" s="21" t="s">
        <v>60</v>
      </c>
      <c r="B7" s="295"/>
      <c r="C7" s="295"/>
      <c r="D7" s="295"/>
      <c r="E7" s="295"/>
      <c r="G7" s="294" t="s">
        <v>86</v>
      </c>
      <c r="H7" s="294"/>
      <c r="I7" s="97"/>
      <c r="J7" s="304" t="s">
        <v>18</v>
      </c>
      <c r="K7" s="304"/>
      <c r="L7" s="303"/>
      <c r="M7" s="303"/>
      <c r="N7" s="7"/>
      <c r="O7" s="18"/>
    </row>
    <row r="8" spans="1:16" ht="35.25" customHeight="1" x14ac:dyDescent="0.4">
      <c r="A8" s="89" t="s">
        <v>88</v>
      </c>
      <c r="B8" s="305"/>
      <c r="C8" s="305"/>
      <c r="D8" s="305"/>
      <c r="E8" s="305"/>
      <c r="F8" s="305"/>
      <c r="G8" s="305"/>
      <c r="H8" s="305"/>
      <c r="I8" s="305"/>
      <c r="J8" s="305"/>
      <c r="K8" s="305"/>
      <c r="L8" s="305"/>
      <c r="M8" s="305"/>
      <c r="O8" s="10"/>
      <c r="P8" s="10"/>
    </row>
    <row r="9" spans="1:16" ht="31.15" customHeight="1" thickBot="1" x14ac:dyDescent="0.45">
      <c r="A9" s="30"/>
      <c r="B9" s="30"/>
      <c r="C9" s="30"/>
      <c r="D9" s="31"/>
      <c r="E9" s="31"/>
      <c r="F9" s="31"/>
      <c r="G9" s="31"/>
      <c r="H9" s="22"/>
      <c r="I9" s="10"/>
      <c r="J9" s="10"/>
      <c r="K9" s="10"/>
      <c r="L9" s="10"/>
      <c r="M9" s="10"/>
      <c r="O9" s="302" t="s">
        <v>71</v>
      </c>
      <c r="P9" s="302"/>
    </row>
    <row r="10" spans="1:16" ht="15.4" thickBot="1" x14ac:dyDescent="0.45">
      <c r="A10" s="98" t="s">
        <v>13</v>
      </c>
      <c r="B10" s="39" t="s">
        <v>14</v>
      </c>
      <c r="C10" s="39" t="s">
        <v>30</v>
      </c>
      <c r="D10" s="39" t="s">
        <v>15</v>
      </c>
      <c r="E10" s="40" t="s">
        <v>35</v>
      </c>
      <c r="F10" s="165" t="s">
        <v>89</v>
      </c>
      <c r="G10" s="165" t="s">
        <v>90</v>
      </c>
      <c r="H10" s="41" t="s">
        <v>17</v>
      </c>
      <c r="I10" s="73" t="s">
        <v>72</v>
      </c>
      <c r="J10" s="74"/>
      <c r="K10" s="74"/>
      <c r="L10" s="74"/>
      <c r="M10" s="93"/>
      <c r="N10" s="11"/>
      <c r="O10" s="299" t="s">
        <v>40</v>
      </c>
      <c r="P10" s="300"/>
    </row>
    <row r="11" spans="1:16" ht="15.4" thickBot="1" x14ac:dyDescent="0.45">
      <c r="A11" s="99" t="s">
        <v>11</v>
      </c>
      <c r="B11" s="42" t="s">
        <v>12</v>
      </c>
      <c r="C11" s="42" t="s">
        <v>29</v>
      </c>
      <c r="D11" s="42" t="s">
        <v>10</v>
      </c>
      <c r="E11" s="43" t="s">
        <v>57</v>
      </c>
      <c r="F11" s="45" t="s">
        <v>90</v>
      </c>
      <c r="G11" s="45" t="s">
        <v>91</v>
      </c>
      <c r="H11" s="45" t="s">
        <v>16</v>
      </c>
      <c r="I11" s="75">
        <v>1</v>
      </c>
      <c r="J11" s="128">
        <v>2</v>
      </c>
      <c r="K11" s="128">
        <v>3</v>
      </c>
      <c r="L11" s="76">
        <v>4</v>
      </c>
      <c r="M11" s="94">
        <v>5</v>
      </c>
      <c r="N11" s="12"/>
      <c r="O11" s="71" t="s">
        <v>38</v>
      </c>
      <c r="P11" s="94" t="s">
        <v>39</v>
      </c>
    </row>
    <row r="12" spans="1:16" x14ac:dyDescent="0.4">
      <c r="A12" s="130"/>
      <c r="B12" s="131"/>
      <c r="C12" s="84"/>
      <c r="D12" s="132"/>
      <c r="E12" s="151"/>
      <c r="F12" s="190"/>
      <c r="G12" s="177">
        <f>H12-F12</f>
        <v>0</v>
      </c>
      <c r="H12" s="166">
        <f t="shared" ref="H12:H31" si="0">ROUND(C12*D12*E12,0)</f>
        <v>0</v>
      </c>
      <c r="I12" s="157"/>
      <c r="J12" s="158"/>
      <c r="K12" s="158"/>
      <c r="L12" s="159"/>
      <c r="M12" s="160"/>
      <c r="N12" s="142"/>
      <c r="O12" s="222">
        <f t="shared" ref="O12:O32" si="1">SUM(I12:M12)</f>
        <v>0</v>
      </c>
      <c r="P12" s="223">
        <f t="shared" ref="P12:P32" si="2">H12-O12</f>
        <v>0</v>
      </c>
    </row>
    <row r="13" spans="1:16" ht="15.4" thickBot="1" x14ac:dyDescent="0.45">
      <c r="A13" s="130"/>
      <c r="B13" s="131"/>
      <c r="C13" s="84"/>
      <c r="D13" s="85"/>
      <c r="E13" s="151"/>
      <c r="F13" s="216"/>
      <c r="G13" s="178">
        <f t="shared" ref="G13:G31" si="3">H13-F13</f>
        <v>0</v>
      </c>
      <c r="H13" s="167">
        <f t="shared" si="0"/>
        <v>0</v>
      </c>
      <c r="I13" s="161"/>
      <c r="J13" s="162"/>
      <c r="K13" s="162"/>
      <c r="L13" s="163"/>
      <c r="M13" s="164"/>
      <c r="N13" s="142"/>
      <c r="O13" s="224">
        <f t="shared" si="1"/>
        <v>0</v>
      </c>
      <c r="P13" s="225">
        <f t="shared" si="2"/>
        <v>0</v>
      </c>
    </row>
    <row r="14" spans="1:16" x14ac:dyDescent="0.4">
      <c r="A14" s="130"/>
      <c r="B14" s="131"/>
      <c r="C14" s="84"/>
      <c r="D14" s="85"/>
      <c r="E14" s="151"/>
      <c r="F14" s="216"/>
      <c r="G14" s="178">
        <f t="shared" si="3"/>
        <v>0</v>
      </c>
      <c r="H14" s="167">
        <f t="shared" si="0"/>
        <v>0</v>
      </c>
      <c r="I14" s="161"/>
      <c r="J14" s="162"/>
      <c r="K14" s="162"/>
      <c r="L14" s="163"/>
      <c r="M14" s="164"/>
      <c r="N14" s="142"/>
      <c r="O14" s="224">
        <f t="shared" si="1"/>
        <v>0</v>
      </c>
      <c r="P14" s="225">
        <f t="shared" si="2"/>
        <v>0</v>
      </c>
    </row>
    <row r="15" spans="1:16" s="6" customFormat="1" x14ac:dyDescent="0.4">
      <c r="A15" s="130"/>
      <c r="B15" s="131"/>
      <c r="C15" s="84"/>
      <c r="D15" s="85"/>
      <c r="E15" s="151"/>
      <c r="F15" s="216"/>
      <c r="G15" s="178">
        <f t="shared" si="3"/>
        <v>0</v>
      </c>
      <c r="H15" s="167">
        <f>ROUND(C15*D15*E15,0)</f>
        <v>0</v>
      </c>
      <c r="I15" s="161"/>
      <c r="J15" s="162"/>
      <c r="K15" s="162"/>
      <c r="L15" s="163"/>
      <c r="M15" s="164"/>
      <c r="N15" s="142"/>
      <c r="O15" s="224">
        <f t="shared" si="1"/>
        <v>0</v>
      </c>
      <c r="P15" s="225">
        <f t="shared" si="2"/>
        <v>0</v>
      </c>
    </row>
    <row r="16" spans="1:16" x14ac:dyDescent="0.4">
      <c r="A16" s="130"/>
      <c r="B16" s="131"/>
      <c r="C16" s="84"/>
      <c r="D16" s="85"/>
      <c r="E16" s="151"/>
      <c r="F16" s="216"/>
      <c r="G16" s="178">
        <f t="shared" si="3"/>
        <v>0</v>
      </c>
      <c r="H16" s="167">
        <f t="shared" si="0"/>
        <v>0</v>
      </c>
      <c r="I16" s="161"/>
      <c r="J16" s="162"/>
      <c r="K16" s="162"/>
      <c r="L16" s="163"/>
      <c r="M16" s="164"/>
      <c r="N16" s="143"/>
      <c r="O16" s="224">
        <f t="shared" si="1"/>
        <v>0</v>
      </c>
      <c r="P16" s="225">
        <f t="shared" si="2"/>
        <v>0</v>
      </c>
    </row>
    <row r="17" spans="1:16" x14ac:dyDescent="0.4">
      <c r="A17" s="130"/>
      <c r="B17" s="131"/>
      <c r="C17" s="84"/>
      <c r="D17" s="85"/>
      <c r="E17" s="151"/>
      <c r="F17" s="216"/>
      <c r="G17" s="178">
        <f t="shared" si="3"/>
        <v>0</v>
      </c>
      <c r="H17" s="167">
        <f t="shared" si="0"/>
        <v>0</v>
      </c>
      <c r="I17" s="161"/>
      <c r="J17" s="162"/>
      <c r="K17" s="162"/>
      <c r="L17" s="163"/>
      <c r="M17" s="164"/>
      <c r="N17" s="142"/>
      <c r="O17" s="224">
        <f t="shared" si="1"/>
        <v>0</v>
      </c>
      <c r="P17" s="225">
        <f t="shared" si="2"/>
        <v>0</v>
      </c>
    </row>
    <row r="18" spans="1:16" x14ac:dyDescent="0.4">
      <c r="A18" s="130"/>
      <c r="B18" s="131"/>
      <c r="C18" s="84"/>
      <c r="D18" s="85"/>
      <c r="E18" s="151"/>
      <c r="F18" s="216"/>
      <c r="G18" s="178">
        <f t="shared" si="3"/>
        <v>0</v>
      </c>
      <c r="H18" s="167">
        <f t="shared" si="0"/>
        <v>0</v>
      </c>
      <c r="I18" s="161"/>
      <c r="J18" s="162"/>
      <c r="K18" s="162"/>
      <c r="L18" s="163"/>
      <c r="M18" s="164"/>
      <c r="N18" s="142"/>
      <c r="O18" s="224">
        <f t="shared" si="1"/>
        <v>0</v>
      </c>
      <c r="P18" s="225">
        <f t="shared" si="2"/>
        <v>0</v>
      </c>
    </row>
    <row r="19" spans="1:16" x14ac:dyDescent="0.4">
      <c r="A19" s="130"/>
      <c r="B19" s="131"/>
      <c r="C19" s="84"/>
      <c r="D19" s="85"/>
      <c r="E19" s="151"/>
      <c r="F19" s="216"/>
      <c r="G19" s="178">
        <f t="shared" si="3"/>
        <v>0</v>
      </c>
      <c r="H19" s="167">
        <f t="shared" si="0"/>
        <v>0</v>
      </c>
      <c r="I19" s="161"/>
      <c r="J19" s="162"/>
      <c r="K19" s="162"/>
      <c r="L19" s="163"/>
      <c r="M19" s="164"/>
      <c r="N19" s="142"/>
      <c r="O19" s="224">
        <f t="shared" si="1"/>
        <v>0</v>
      </c>
      <c r="P19" s="225">
        <f t="shared" si="2"/>
        <v>0</v>
      </c>
    </row>
    <row r="20" spans="1:16" x14ac:dyDescent="0.4">
      <c r="A20" s="130"/>
      <c r="B20" s="131"/>
      <c r="C20" s="84"/>
      <c r="D20" s="85"/>
      <c r="E20" s="151"/>
      <c r="F20" s="216"/>
      <c r="G20" s="178">
        <f t="shared" si="3"/>
        <v>0</v>
      </c>
      <c r="H20" s="167">
        <f t="shared" si="0"/>
        <v>0</v>
      </c>
      <c r="I20" s="161"/>
      <c r="J20" s="162"/>
      <c r="K20" s="162"/>
      <c r="L20" s="163"/>
      <c r="M20" s="164"/>
      <c r="N20" s="142"/>
      <c r="O20" s="224">
        <f t="shared" si="1"/>
        <v>0</v>
      </c>
      <c r="P20" s="225">
        <f t="shared" si="2"/>
        <v>0</v>
      </c>
    </row>
    <row r="21" spans="1:16" x14ac:dyDescent="0.4">
      <c r="A21" s="130"/>
      <c r="B21" s="131"/>
      <c r="C21" s="84"/>
      <c r="D21" s="85"/>
      <c r="E21" s="151"/>
      <c r="F21" s="216"/>
      <c r="G21" s="178">
        <f t="shared" si="3"/>
        <v>0</v>
      </c>
      <c r="H21" s="167">
        <f t="shared" si="0"/>
        <v>0</v>
      </c>
      <c r="I21" s="161"/>
      <c r="J21" s="162"/>
      <c r="K21" s="162"/>
      <c r="L21" s="163"/>
      <c r="M21" s="164"/>
      <c r="N21" s="142"/>
      <c r="O21" s="224">
        <f t="shared" si="1"/>
        <v>0</v>
      </c>
      <c r="P21" s="225">
        <f t="shared" si="2"/>
        <v>0</v>
      </c>
    </row>
    <row r="22" spans="1:16" x14ac:dyDescent="0.4">
      <c r="A22" s="130"/>
      <c r="B22" s="131"/>
      <c r="C22" s="84"/>
      <c r="D22" s="85"/>
      <c r="E22" s="151"/>
      <c r="F22" s="216"/>
      <c r="G22" s="178">
        <f t="shared" si="3"/>
        <v>0</v>
      </c>
      <c r="H22" s="167">
        <f t="shared" si="0"/>
        <v>0</v>
      </c>
      <c r="I22" s="161"/>
      <c r="J22" s="162"/>
      <c r="K22" s="162"/>
      <c r="L22" s="163"/>
      <c r="M22" s="164"/>
      <c r="N22" s="142"/>
      <c r="O22" s="224">
        <f t="shared" si="1"/>
        <v>0</v>
      </c>
      <c r="P22" s="225">
        <f t="shared" si="2"/>
        <v>0</v>
      </c>
    </row>
    <row r="23" spans="1:16" x14ac:dyDescent="0.4">
      <c r="A23" s="130"/>
      <c r="B23" s="131"/>
      <c r="C23" s="84"/>
      <c r="D23" s="85"/>
      <c r="E23" s="151"/>
      <c r="F23" s="216"/>
      <c r="G23" s="178">
        <f t="shared" si="3"/>
        <v>0</v>
      </c>
      <c r="H23" s="167">
        <f t="shared" si="0"/>
        <v>0</v>
      </c>
      <c r="I23" s="161"/>
      <c r="J23" s="162"/>
      <c r="K23" s="162"/>
      <c r="L23" s="163"/>
      <c r="M23" s="164"/>
      <c r="N23" s="142"/>
      <c r="O23" s="224">
        <f t="shared" si="1"/>
        <v>0</v>
      </c>
      <c r="P23" s="225">
        <f t="shared" si="2"/>
        <v>0</v>
      </c>
    </row>
    <row r="24" spans="1:16" x14ac:dyDescent="0.4">
      <c r="A24" s="130"/>
      <c r="B24" s="131"/>
      <c r="C24" s="84"/>
      <c r="D24" s="85"/>
      <c r="E24" s="151"/>
      <c r="F24" s="216"/>
      <c r="G24" s="178">
        <f t="shared" si="3"/>
        <v>0</v>
      </c>
      <c r="H24" s="167">
        <f>ROUND(C24*D24*E24,0)</f>
        <v>0</v>
      </c>
      <c r="I24" s="161"/>
      <c r="J24" s="162"/>
      <c r="K24" s="162"/>
      <c r="L24" s="163"/>
      <c r="M24" s="164"/>
      <c r="N24" s="142"/>
      <c r="O24" s="224">
        <f t="shared" si="1"/>
        <v>0</v>
      </c>
      <c r="P24" s="225">
        <f t="shared" si="2"/>
        <v>0</v>
      </c>
    </row>
    <row r="25" spans="1:16" x14ac:dyDescent="0.4">
      <c r="A25" s="130"/>
      <c r="B25" s="131"/>
      <c r="C25" s="84"/>
      <c r="D25" s="85"/>
      <c r="E25" s="151"/>
      <c r="F25" s="216"/>
      <c r="G25" s="178">
        <f t="shared" si="3"/>
        <v>0</v>
      </c>
      <c r="H25" s="167">
        <f t="shared" si="0"/>
        <v>0</v>
      </c>
      <c r="I25" s="161"/>
      <c r="J25" s="162"/>
      <c r="K25" s="162"/>
      <c r="L25" s="163"/>
      <c r="M25" s="164"/>
      <c r="N25" s="142"/>
      <c r="O25" s="224">
        <f t="shared" si="1"/>
        <v>0</v>
      </c>
      <c r="P25" s="225">
        <f t="shared" si="2"/>
        <v>0</v>
      </c>
    </row>
    <row r="26" spans="1:16" x14ac:dyDescent="0.4">
      <c r="A26" s="130"/>
      <c r="B26" s="131"/>
      <c r="C26" s="84"/>
      <c r="D26" s="85"/>
      <c r="E26" s="151"/>
      <c r="F26" s="216"/>
      <c r="G26" s="178">
        <f t="shared" si="3"/>
        <v>0</v>
      </c>
      <c r="H26" s="167">
        <f t="shared" si="0"/>
        <v>0</v>
      </c>
      <c r="I26" s="161"/>
      <c r="J26" s="162"/>
      <c r="K26" s="162"/>
      <c r="L26" s="163"/>
      <c r="M26" s="164"/>
      <c r="N26" s="142"/>
      <c r="O26" s="224">
        <f t="shared" si="1"/>
        <v>0</v>
      </c>
      <c r="P26" s="225">
        <f t="shared" si="2"/>
        <v>0</v>
      </c>
    </row>
    <row r="27" spans="1:16" x14ac:dyDescent="0.4">
      <c r="A27" s="130"/>
      <c r="B27" s="131"/>
      <c r="C27" s="84"/>
      <c r="D27" s="85"/>
      <c r="E27" s="151"/>
      <c r="F27" s="216"/>
      <c r="G27" s="178">
        <f t="shared" si="3"/>
        <v>0</v>
      </c>
      <c r="H27" s="167">
        <f t="shared" si="0"/>
        <v>0</v>
      </c>
      <c r="I27" s="161"/>
      <c r="J27" s="162"/>
      <c r="K27" s="162"/>
      <c r="L27" s="163"/>
      <c r="M27" s="164"/>
      <c r="N27" s="142"/>
      <c r="O27" s="224">
        <f t="shared" si="1"/>
        <v>0</v>
      </c>
      <c r="P27" s="225">
        <f t="shared" si="2"/>
        <v>0</v>
      </c>
    </row>
    <row r="28" spans="1:16" x14ac:dyDescent="0.4">
      <c r="A28" s="130"/>
      <c r="B28" s="131"/>
      <c r="C28" s="84"/>
      <c r="D28" s="85"/>
      <c r="E28" s="151"/>
      <c r="F28" s="216"/>
      <c r="G28" s="178">
        <f t="shared" si="3"/>
        <v>0</v>
      </c>
      <c r="H28" s="167">
        <f t="shared" si="0"/>
        <v>0</v>
      </c>
      <c r="I28" s="161"/>
      <c r="J28" s="162"/>
      <c r="K28" s="162"/>
      <c r="L28" s="163"/>
      <c r="M28" s="164"/>
      <c r="N28" s="142"/>
      <c r="O28" s="224">
        <f t="shared" si="1"/>
        <v>0</v>
      </c>
      <c r="P28" s="225">
        <f t="shared" si="2"/>
        <v>0</v>
      </c>
    </row>
    <row r="29" spans="1:16" x14ac:dyDescent="0.4">
      <c r="A29" s="130"/>
      <c r="B29" s="131"/>
      <c r="C29" s="84"/>
      <c r="D29" s="85"/>
      <c r="E29" s="151"/>
      <c r="F29" s="216"/>
      <c r="G29" s="178">
        <f t="shared" si="3"/>
        <v>0</v>
      </c>
      <c r="H29" s="167">
        <f t="shared" si="0"/>
        <v>0</v>
      </c>
      <c r="I29" s="161"/>
      <c r="J29" s="162"/>
      <c r="K29" s="162"/>
      <c r="L29" s="163"/>
      <c r="M29" s="164"/>
      <c r="N29" s="142"/>
      <c r="O29" s="224">
        <f t="shared" si="1"/>
        <v>0</v>
      </c>
      <c r="P29" s="225">
        <f t="shared" si="2"/>
        <v>0</v>
      </c>
    </row>
    <row r="30" spans="1:16" x14ac:dyDescent="0.4">
      <c r="A30" s="130"/>
      <c r="B30" s="131"/>
      <c r="C30" s="84"/>
      <c r="D30" s="85"/>
      <c r="E30" s="151"/>
      <c r="F30" s="216"/>
      <c r="G30" s="178">
        <f t="shared" si="3"/>
        <v>0</v>
      </c>
      <c r="H30" s="167">
        <f t="shared" si="0"/>
        <v>0</v>
      </c>
      <c r="I30" s="161"/>
      <c r="J30" s="162"/>
      <c r="K30" s="162"/>
      <c r="L30" s="163"/>
      <c r="M30" s="164"/>
      <c r="N30" s="142"/>
      <c r="O30" s="224">
        <f t="shared" si="1"/>
        <v>0</v>
      </c>
      <c r="P30" s="225">
        <f t="shared" si="2"/>
        <v>0</v>
      </c>
    </row>
    <row r="31" spans="1:16" x14ac:dyDescent="0.4">
      <c r="A31" s="130"/>
      <c r="B31" s="131"/>
      <c r="C31" s="84"/>
      <c r="D31" s="85"/>
      <c r="E31" s="151"/>
      <c r="F31" s="216"/>
      <c r="G31" s="178">
        <f t="shared" si="3"/>
        <v>0</v>
      </c>
      <c r="H31" s="167">
        <f t="shared" si="0"/>
        <v>0</v>
      </c>
      <c r="I31" s="161"/>
      <c r="J31" s="162"/>
      <c r="K31" s="162"/>
      <c r="L31" s="163"/>
      <c r="M31" s="164"/>
      <c r="N31" s="142"/>
      <c r="O31" s="224">
        <f t="shared" si="1"/>
        <v>0</v>
      </c>
      <c r="P31" s="225">
        <f t="shared" si="2"/>
        <v>0</v>
      </c>
    </row>
    <row r="32" spans="1:16" ht="18" customHeight="1" thickBot="1" x14ac:dyDescent="0.45">
      <c r="A32" s="168" t="s">
        <v>51</v>
      </c>
      <c r="B32" s="169"/>
      <c r="C32" s="170"/>
      <c r="D32" s="171"/>
      <c r="E32" s="209">
        <f>'Add''l Personnel'!E51</f>
        <v>0</v>
      </c>
      <c r="F32" s="210">
        <f>'Add''l Personnel'!F51</f>
        <v>0</v>
      </c>
      <c r="G32" s="210">
        <f>'Add''l Personnel'!G51</f>
        <v>0</v>
      </c>
      <c r="H32" s="211">
        <f>'Add''l Personnel'!H51</f>
        <v>0</v>
      </c>
      <c r="I32" s="212">
        <f>'Add''l Personnel'!I51</f>
        <v>0</v>
      </c>
      <c r="J32" s="213">
        <f>'Add''l Personnel'!J51</f>
        <v>0</v>
      </c>
      <c r="K32" s="213">
        <f>'Add''l Personnel'!K51</f>
        <v>0</v>
      </c>
      <c r="L32" s="214">
        <f>'Add''l Personnel'!L51</f>
        <v>0</v>
      </c>
      <c r="M32" s="215">
        <f>'Add''l Personnel'!M51</f>
        <v>0</v>
      </c>
      <c r="N32" s="144"/>
      <c r="O32" s="226">
        <f t="shared" si="1"/>
        <v>0</v>
      </c>
      <c r="P32" s="227">
        <f t="shared" si="2"/>
        <v>0</v>
      </c>
    </row>
    <row r="33" spans="1:20" customFormat="1" ht="18" customHeight="1" thickBot="1" x14ac:dyDescent="0.45">
      <c r="A33" s="66" t="s">
        <v>3</v>
      </c>
      <c r="B33" s="35"/>
      <c r="C33" s="36"/>
      <c r="D33" s="35"/>
      <c r="E33" s="206">
        <f>SUM(E12:E32)</f>
        <v>0</v>
      </c>
      <c r="F33" s="34">
        <f t="shared" ref="F33:G33" si="4">SUM(F12:F32)</f>
        <v>0</v>
      </c>
      <c r="G33" s="34">
        <f t="shared" si="4"/>
        <v>0</v>
      </c>
      <c r="H33" s="47">
        <f>SUM(H12:H32)</f>
        <v>0</v>
      </c>
      <c r="I33" s="51">
        <f t="shared" ref="I33:M33" si="5">SUM(I12:I32)</f>
        <v>0</v>
      </c>
      <c r="J33" s="34">
        <f t="shared" si="5"/>
        <v>0</v>
      </c>
      <c r="K33" s="34">
        <f t="shared" si="5"/>
        <v>0</v>
      </c>
      <c r="L33" s="34">
        <f t="shared" si="5"/>
        <v>0</v>
      </c>
      <c r="M33" s="96">
        <f t="shared" si="5"/>
        <v>0</v>
      </c>
      <c r="O33" s="69">
        <f t="shared" ref="O33:P33" si="6">SUM(O12:O32)</f>
        <v>0</v>
      </c>
      <c r="P33" s="67">
        <f t="shared" si="6"/>
        <v>0</v>
      </c>
    </row>
    <row r="34" spans="1:20" ht="18" customHeight="1" thickBot="1" x14ac:dyDescent="0.45">
      <c r="A34" s="61"/>
      <c r="B34" s="8"/>
      <c r="C34" s="23"/>
      <c r="D34" s="8"/>
      <c r="E34" s="24" t="s">
        <v>1</v>
      </c>
      <c r="F34" s="24"/>
      <c r="G34" s="24"/>
      <c r="H34" s="25"/>
      <c r="I34" s="8"/>
      <c r="J34" s="8"/>
      <c r="K34" s="8"/>
      <c r="L34" s="8"/>
      <c r="M34" s="8"/>
      <c r="N34" s="16"/>
      <c r="O34" s="8"/>
      <c r="P34" s="8"/>
    </row>
    <row r="35" spans="1:20" ht="30.4" thickBot="1" x14ac:dyDescent="0.45">
      <c r="A35" s="262" t="s">
        <v>34</v>
      </c>
      <c r="B35" s="263"/>
      <c r="C35" s="90"/>
      <c r="D35" s="91"/>
      <c r="E35" s="193" t="s">
        <v>81</v>
      </c>
      <c r="F35" s="194" t="s">
        <v>92</v>
      </c>
      <c r="G35" s="194" t="s">
        <v>93</v>
      </c>
      <c r="H35" s="195" t="s">
        <v>67</v>
      </c>
      <c r="I35" s="133">
        <v>1</v>
      </c>
      <c r="J35" s="134" t="s">
        <v>73</v>
      </c>
      <c r="K35" s="134" t="s">
        <v>74</v>
      </c>
      <c r="L35" s="134" t="s">
        <v>75</v>
      </c>
      <c r="M35" s="135" t="s">
        <v>76</v>
      </c>
      <c r="N35" s="16"/>
      <c r="O35" s="136" t="s">
        <v>38</v>
      </c>
      <c r="P35" s="137" t="s">
        <v>39</v>
      </c>
    </row>
    <row r="36" spans="1:20" ht="18" customHeight="1" x14ac:dyDescent="0.4">
      <c r="A36" s="268" t="s">
        <v>19</v>
      </c>
      <c r="B36" s="270"/>
      <c r="C36" s="265"/>
      <c r="D36" s="264"/>
      <c r="E36" s="151">
        <v>0</v>
      </c>
      <c r="F36" s="250"/>
      <c r="G36" s="251">
        <f t="shared" ref="G36:G44" si="7">H36-F36</f>
        <v>0</v>
      </c>
      <c r="H36" s="252">
        <f>ROUND(E36*$H$33,0)</f>
        <v>0</v>
      </c>
      <c r="I36" s="253">
        <f>ROUND(I33*$E$36,0)</f>
        <v>0</v>
      </c>
      <c r="J36" s="254">
        <f t="shared" ref="J36:M36" si="8">ROUND(J33*$E$36,0)</f>
        <v>0</v>
      </c>
      <c r="K36" s="254">
        <f t="shared" si="8"/>
        <v>0</v>
      </c>
      <c r="L36" s="255">
        <f t="shared" si="8"/>
        <v>0</v>
      </c>
      <c r="M36" s="256">
        <f t="shared" si="8"/>
        <v>0</v>
      </c>
      <c r="O36" s="228">
        <f t="shared" ref="O36:O44" si="9">SUM(I36:M36)</f>
        <v>0</v>
      </c>
      <c r="P36" s="229">
        <f t="shared" ref="P36:P44" si="10">H36-O36</f>
        <v>0</v>
      </c>
    </row>
    <row r="37" spans="1:20" ht="18" customHeight="1" x14ac:dyDescent="0.4">
      <c r="A37" s="269" t="s">
        <v>23</v>
      </c>
      <c r="B37" s="261"/>
      <c r="C37" s="266"/>
      <c r="D37" s="264"/>
      <c r="E37" s="151">
        <v>0</v>
      </c>
      <c r="F37" s="191"/>
      <c r="G37" s="178">
        <f t="shared" si="7"/>
        <v>0</v>
      </c>
      <c r="H37" s="172">
        <f>ROUND(E37*$H$33,0)</f>
        <v>0</v>
      </c>
      <c r="I37" s="173">
        <f>ROUND(I33*$E$37,0)</f>
        <v>0</v>
      </c>
      <c r="J37" s="174">
        <f t="shared" ref="J37:M37" si="11">ROUND(J33*$E$37,0)</f>
        <v>0</v>
      </c>
      <c r="K37" s="174">
        <f t="shared" si="11"/>
        <v>0</v>
      </c>
      <c r="L37" s="175">
        <f t="shared" si="11"/>
        <v>0</v>
      </c>
      <c r="M37" s="176">
        <f t="shared" si="11"/>
        <v>0</v>
      </c>
      <c r="O37" s="230">
        <f t="shared" si="9"/>
        <v>0</v>
      </c>
      <c r="P37" s="231">
        <f t="shared" si="10"/>
        <v>0</v>
      </c>
    </row>
    <row r="38" spans="1:20" ht="18" customHeight="1" x14ac:dyDescent="0.4">
      <c r="A38" s="269" t="s">
        <v>21</v>
      </c>
      <c r="B38" s="261"/>
      <c r="C38" s="266"/>
      <c r="D38" s="264"/>
      <c r="E38" s="151">
        <v>0</v>
      </c>
      <c r="F38" s="191"/>
      <c r="G38" s="178">
        <f t="shared" si="7"/>
        <v>0</v>
      </c>
      <c r="H38" s="172">
        <f>ROUND(E38*$H$33,0)</f>
        <v>0</v>
      </c>
      <c r="I38" s="173">
        <f>ROUND(I33*$E$38,0)</f>
        <v>0</v>
      </c>
      <c r="J38" s="174">
        <f t="shared" ref="J38:M38" si="12">ROUND(J33*$E$38,0)</f>
        <v>0</v>
      </c>
      <c r="K38" s="174">
        <f t="shared" si="12"/>
        <v>0</v>
      </c>
      <c r="L38" s="175">
        <f t="shared" si="12"/>
        <v>0</v>
      </c>
      <c r="M38" s="176">
        <f t="shared" si="12"/>
        <v>0</v>
      </c>
      <c r="O38" s="230">
        <f t="shared" si="9"/>
        <v>0</v>
      </c>
      <c r="P38" s="231">
        <f t="shared" si="10"/>
        <v>0</v>
      </c>
    </row>
    <row r="39" spans="1:20" ht="18" customHeight="1" x14ac:dyDescent="0.4">
      <c r="A39" s="269" t="s">
        <v>22</v>
      </c>
      <c r="B39" s="261"/>
      <c r="C39" s="266"/>
      <c r="D39" s="264"/>
      <c r="E39" s="151">
        <v>0</v>
      </c>
      <c r="F39" s="191"/>
      <c r="G39" s="178">
        <f t="shared" si="7"/>
        <v>0</v>
      </c>
      <c r="H39" s="172">
        <f t="shared" ref="H39:H44" si="13">ROUND(E39*$H$33,0)</f>
        <v>0</v>
      </c>
      <c r="I39" s="173">
        <f>ROUND(I33*$E$39,0)</f>
        <v>0</v>
      </c>
      <c r="J39" s="174">
        <f t="shared" ref="J39:M39" si="14">ROUND(J33*$E$39,0)</f>
        <v>0</v>
      </c>
      <c r="K39" s="174">
        <f t="shared" si="14"/>
        <v>0</v>
      </c>
      <c r="L39" s="175">
        <f t="shared" si="14"/>
        <v>0</v>
      </c>
      <c r="M39" s="176">
        <f t="shared" si="14"/>
        <v>0</v>
      </c>
      <c r="O39" s="230">
        <f t="shared" si="9"/>
        <v>0</v>
      </c>
      <c r="P39" s="231">
        <f t="shared" si="10"/>
        <v>0</v>
      </c>
    </row>
    <row r="40" spans="1:20" ht="18" customHeight="1" x14ac:dyDescent="0.4">
      <c r="A40" s="269" t="s">
        <v>20</v>
      </c>
      <c r="B40" s="261"/>
      <c r="C40" s="266"/>
      <c r="D40" s="264"/>
      <c r="E40" s="151">
        <v>0</v>
      </c>
      <c r="F40" s="191"/>
      <c r="G40" s="178">
        <f t="shared" si="7"/>
        <v>0</v>
      </c>
      <c r="H40" s="172">
        <f t="shared" si="13"/>
        <v>0</v>
      </c>
      <c r="I40" s="173">
        <f>ROUND(I33*$E$40,0)</f>
        <v>0</v>
      </c>
      <c r="J40" s="174">
        <f t="shared" ref="J40:M40" si="15">ROUND(J33*$E$40,0)</f>
        <v>0</v>
      </c>
      <c r="K40" s="174">
        <f t="shared" si="15"/>
        <v>0</v>
      </c>
      <c r="L40" s="175">
        <f t="shared" si="15"/>
        <v>0</v>
      </c>
      <c r="M40" s="176">
        <f t="shared" si="15"/>
        <v>0</v>
      </c>
      <c r="O40" s="230">
        <f t="shared" si="9"/>
        <v>0</v>
      </c>
      <c r="P40" s="231">
        <f t="shared" si="10"/>
        <v>0</v>
      </c>
    </row>
    <row r="41" spans="1:20" ht="18" customHeight="1" x14ac:dyDescent="0.4">
      <c r="A41" s="269" t="s">
        <v>26</v>
      </c>
      <c r="B41" s="261"/>
      <c r="C41" s="266"/>
      <c r="D41" s="264"/>
      <c r="E41" s="151">
        <v>0</v>
      </c>
      <c r="F41" s="191"/>
      <c r="G41" s="178">
        <f t="shared" si="7"/>
        <v>0</v>
      </c>
      <c r="H41" s="172">
        <f t="shared" si="13"/>
        <v>0</v>
      </c>
      <c r="I41" s="173">
        <f>ROUND(I33*$E$41,0)</f>
        <v>0</v>
      </c>
      <c r="J41" s="174">
        <f t="shared" ref="J41:M41" si="16">ROUND(J33*$E$41,0)</f>
        <v>0</v>
      </c>
      <c r="K41" s="174">
        <f t="shared" si="16"/>
        <v>0</v>
      </c>
      <c r="L41" s="175">
        <f t="shared" si="16"/>
        <v>0</v>
      </c>
      <c r="M41" s="176">
        <f t="shared" si="16"/>
        <v>0</v>
      </c>
      <c r="O41" s="230">
        <f t="shared" si="9"/>
        <v>0</v>
      </c>
      <c r="P41" s="231">
        <f t="shared" si="10"/>
        <v>0</v>
      </c>
    </row>
    <row r="42" spans="1:20" ht="18" customHeight="1" x14ac:dyDescent="0.4">
      <c r="A42" s="269" t="s">
        <v>24</v>
      </c>
      <c r="B42" s="261"/>
      <c r="C42" s="266"/>
      <c r="D42" s="264"/>
      <c r="E42" s="151">
        <v>0</v>
      </c>
      <c r="F42" s="191"/>
      <c r="G42" s="178">
        <f t="shared" si="7"/>
        <v>0</v>
      </c>
      <c r="H42" s="172">
        <f t="shared" si="13"/>
        <v>0</v>
      </c>
      <c r="I42" s="173">
        <f>ROUND(I33*$E$42,0)</f>
        <v>0</v>
      </c>
      <c r="J42" s="174">
        <f t="shared" ref="J42:M42" si="17">ROUND(J33*$E$42,0)</f>
        <v>0</v>
      </c>
      <c r="K42" s="174">
        <f t="shared" si="17"/>
        <v>0</v>
      </c>
      <c r="L42" s="175">
        <f t="shared" si="17"/>
        <v>0</v>
      </c>
      <c r="M42" s="176">
        <f t="shared" si="17"/>
        <v>0</v>
      </c>
      <c r="O42" s="230">
        <f t="shared" si="9"/>
        <v>0</v>
      </c>
      <c r="P42" s="231">
        <f t="shared" si="10"/>
        <v>0</v>
      </c>
    </row>
    <row r="43" spans="1:20" ht="18" customHeight="1" x14ac:dyDescent="0.4">
      <c r="A43" s="269" t="s">
        <v>25</v>
      </c>
      <c r="B43" s="261"/>
      <c r="C43" s="266"/>
      <c r="D43" s="264"/>
      <c r="E43" s="151">
        <v>0</v>
      </c>
      <c r="F43" s="191"/>
      <c r="G43" s="178">
        <f t="shared" si="7"/>
        <v>0</v>
      </c>
      <c r="H43" s="172">
        <f t="shared" si="13"/>
        <v>0</v>
      </c>
      <c r="I43" s="173">
        <f>ROUND(I33*$E$43,0)</f>
        <v>0</v>
      </c>
      <c r="J43" s="174">
        <f t="shared" ref="J43:M43" si="18">ROUND(J33*$E$43,0)</f>
        <v>0</v>
      </c>
      <c r="K43" s="174">
        <f t="shared" si="18"/>
        <v>0</v>
      </c>
      <c r="L43" s="175">
        <f t="shared" si="18"/>
        <v>0</v>
      </c>
      <c r="M43" s="176">
        <f t="shared" si="18"/>
        <v>0</v>
      </c>
      <c r="O43" s="230">
        <f t="shared" si="9"/>
        <v>0</v>
      </c>
      <c r="P43" s="231">
        <f t="shared" si="10"/>
        <v>0</v>
      </c>
    </row>
    <row r="44" spans="1:20" ht="18" customHeight="1" thickBot="1" x14ac:dyDescent="0.45">
      <c r="A44" s="269"/>
      <c r="B44" s="271"/>
      <c r="C44" s="267"/>
      <c r="D44" s="264"/>
      <c r="E44" s="151">
        <v>0</v>
      </c>
      <c r="F44" s="191"/>
      <c r="G44" s="178">
        <f t="shared" si="7"/>
        <v>0</v>
      </c>
      <c r="H44" s="172">
        <f t="shared" si="13"/>
        <v>0</v>
      </c>
      <c r="I44" s="173">
        <f>ROUND(I33*$E$44,0)</f>
        <v>0</v>
      </c>
      <c r="J44" s="174">
        <f t="shared" ref="J44:M44" si="19">ROUND(J33*$E$44,0)</f>
        <v>0</v>
      </c>
      <c r="K44" s="174">
        <f t="shared" si="19"/>
        <v>0</v>
      </c>
      <c r="L44" s="175">
        <f t="shared" si="19"/>
        <v>0</v>
      </c>
      <c r="M44" s="176">
        <f t="shared" si="19"/>
        <v>0</v>
      </c>
      <c r="O44" s="230">
        <f t="shared" si="9"/>
        <v>0</v>
      </c>
      <c r="P44" s="231">
        <f t="shared" si="10"/>
        <v>0</v>
      </c>
    </row>
    <row r="45" spans="1:20" customFormat="1" ht="18" customHeight="1" thickBot="1" x14ac:dyDescent="0.45">
      <c r="A45" s="66" t="s">
        <v>34</v>
      </c>
      <c r="B45" s="35"/>
      <c r="C45" s="36"/>
      <c r="D45" s="35"/>
      <c r="E45" s="116">
        <f>SUM(E36:E44)</f>
        <v>0</v>
      </c>
      <c r="F45" s="34">
        <f t="shared" ref="F45:G45" si="20">SUM(F36:F44)</f>
        <v>0</v>
      </c>
      <c r="G45" s="34">
        <f t="shared" si="20"/>
        <v>0</v>
      </c>
      <c r="H45" s="47">
        <f>SUM(H36:H44)</f>
        <v>0</v>
      </c>
      <c r="I45" s="51">
        <f t="shared" ref="I45:M45" si="21">SUM(I36:I44)</f>
        <v>0</v>
      </c>
      <c r="J45" s="34">
        <f t="shared" si="21"/>
        <v>0</v>
      </c>
      <c r="K45" s="34">
        <f t="shared" si="21"/>
        <v>0</v>
      </c>
      <c r="L45" s="34">
        <f t="shared" si="21"/>
        <v>0</v>
      </c>
      <c r="M45" s="96">
        <f t="shared" si="21"/>
        <v>0</v>
      </c>
      <c r="O45" s="69">
        <f t="shared" ref="O45:P45" si="22">SUM(O36:O44)</f>
        <v>0</v>
      </c>
      <c r="P45" s="67">
        <f t="shared" si="22"/>
        <v>0</v>
      </c>
    </row>
    <row r="46" spans="1:20" customFormat="1" ht="18" customHeight="1" thickBot="1" x14ac:dyDescent="0.45">
      <c r="A46" s="62"/>
      <c r="B46" s="52"/>
      <c r="C46" s="53"/>
      <c r="D46" s="54"/>
      <c r="E46" s="55"/>
      <c r="F46" s="55"/>
      <c r="G46" s="55"/>
      <c r="H46" s="56"/>
      <c r="I46" s="56"/>
      <c r="J46" s="56"/>
      <c r="K46" s="56"/>
      <c r="L46" s="56"/>
      <c r="M46" s="56"/>
      <c r="N46" s="16"/>
      <c r="O46" s="56"/>
      <c r="P46" s="56"/>
    </row>
    <row r="47" spans="1:20" customFormat="1" ht="18" customHeight="1" thickBot="1" x14ac:dyDescent="0.45">
      <c r="A47" s="66" t="s">
        <v>28</v>
      </c>
      <c r="B47" s="35"/>
      <c r="C47" s="36"/>
      <c r="D47" s="298"/>
      <c r="E47" s="301"/>
      <c r="F47" s="34">
        <f t="shared" ref="F47:M47" si="23">F33+F45</f>
        <v>0</v>
      </c>
      <c r="G47" s="34">
        <f t="shared" si="23"/>
        <v>0</v>
      </c>
      <c r="H47" s="47">
        <f t="shared" si="23"/>
        <v>0</v>
      </c>
      <c r="I47" s="51">
        <f t="shared" si="23"/>
        <v>0</v>
      </c>
      <c r="J47" s="34">
        <f t="shared" si="23"/>
        <v>0</v>
      </c>
      <c r="K47" s="34">
        <f t="shared" si="23"/>
        <v>0</v>
      </c>
      <c r="L47" s="34">
        <f t="shared" si="23"/>
        <v>0</v>
      </c>
      <c r="M47" s="96">
        <f t="shared" si="23"/>
        <v>0</v>
      </c>
      <c r="O47" s="69">
        <f>O33+O45</f>
        <v>0</v>
      </c>
      <c r="P47" s="67">
        <f>P33+P45</f>
        <v>0</v>
      </c>
    </row>
    <row r="48" spans="1:20" ht="15.4" thickBot="1" x14ac:dyDescent="0.45">
      <c r="A48" s="63"/>
      <c r="B48" s="63"/>
      <c r="C48" s="63"/>
      <c r="D48" s="63"/>
      <c r="E48" s="63"/>
      <c r="F48" s="63"/>
      <c r="G48" s="63"/>
      <c r="H48" s="63"/>
      <c r="I48" s="8"/>
      <c r="J48" s="8"/>
      <c r="K48" s="8"/>
      <c r="L48" s="64"/>
      <c r="M48" s="8"/>
      <c r="N48"/>
      <c r="O48" s="70"/>
      <c r="P48" s="70"/>
      <c r="Q48" s="19"/>
      <c r="R48" s="19"/>
      <c r="S48" s="19"/>
      <c r="T48" s="20"/>
    </row>
    <row r="49" spans="1:20" ht="30.4" thickBot="1" x14ac:dyDescent="0.45">
      <c r="A49" s="139" t="s">
        <v>83</v>
      </c>
      <c r="B49" s="92"/>
      <c r="C49" s="92"/>
      <c r="D49" s="92"/>
      <c r="E49" s="92"/>
      <c r="F49" s="182" t="s">
        <v>92</v>
      </c>
      <c r="G49" s="182" t="s">
        <v>93</v>
      </c>
      <c r="H49" s="138" t="s">
        <v>67</v>
      </c>
      <c r="I49" s="133">
        <v>1</v>
      </c>
      <c r="J49" s="134" t="s">
        <v>73</v>
      </c>
      <c r="K49" s="134" t="s">
        <v>74</v>
      </c>
      <c r="L49" s="134" t="s">
        <v>75</v>
      </c>
      <c r="M49" s="135" t="s">
        <v>76</v>
      </c>
      <c r="O49" s="136" t="s">
        <v>38</v>
      </c>
      <c r="P49" s="137" t="s">
        <v>39</v>
      </c>
      <c r="Q49" s="19"/>
      <c r="R49" s="19"/>
      <c r="S49" s="19"/>
      <c r="T49" s="20"/>
    </row>
    <row r="50" spans="1:20" x14ac:dyDescent="0.4">
      <c r="A50" s="291"/>
      <c r="B50" s="292"/>
      <c r="C50" s="292"/>
      <c r="D50" s="292"/>
      <c r="E50" s="292"/>
      <c r="F50" s="185"/>
      <c r="G50" s="192">
        <f t="shared" ref="G50:G75" si="24">H50-F50</f>
        <v>0</v>
      </c>
      <c r="H50" s="179"/>
      <c r="I50" s="157"/>
      <c r="J50" s="159"/>
      <c r="K50" s="159"/>
      <c r="L50" s="159"/>
      <c r="M50" s="160"/>
      <c r="N50" s="144"/>
      <c r="O50" s="222">
        <f t="shared" ref="O50:O75" si="25">SUM(I50:M50)</f>
        <v>0</v>
      </c>
      <c r="P50" s="223">
        <f t="shared" ref="P50:P75" si="26">H50-O50</f>
        <v>0</v>
      </c>
      <c r="Q50" s="19"/>
      <c r="R50" s="19"/>
      <c r="S50" s="19"/>
      <c r="T50" s="20"/>
    </row>
    <row r="51" spans="1:20" x14ac:dyDescent="0.4">
      <c r="A51" s="291"/>
      <c r="B51" s="292"/>
      <c r="C51" s="292"/>
      <c r="D51" s="292"/>
      <c r="E51" s="292"/>
      <c r="F51" s="163"/>
      <c r="G51" s="174">
        <f t="shared" si="24"/>
        <v>0</v>
      </c>
      <c r="H51" s="180"/>
      <c r="I51" s="161"/>
      <c r="J51" s="162"/>
      <c r="K51" s="162"/>
      <c r="L51" s="163"/>
      <c r="M51" s="164"/>
      <c r="N51" s="142"/>
      <c r="O51" s="224">
        <f t="shared" si="25"/>
        <v>0</v>
      </c>
      <c r="P51" s="225">
        <f t="shared" si="26"/>
        <v>0</v>
      </c>
      <c r="Q51" s="19"/>
      <c r="R51" s="19"/>
      <c r="S51" s="19"/>
      <c r="T51" s="20"/>
    </row>
    <row r="52" spans="1:20" x14ac:dyDescent="0.4">
      <c r="A52" s="291"/>
      <c r="B52" s="292"/>
      <c r="C52" s="292"/>
      <c r="D52" s="292"/>
      <c r="E52" s="292"/>
      <c r="F52" s="163"/>
      <c r="G52" s="174">
        <f t="shared" si="24"/>
        <v>0</v>
      </c>
      <c r="H52" s="180"/>
      <c r="I52" s="161"/>
      <c r="J52" s="162"/>
      <c r="K52" s="162"/>
      <c r="L52" s="163"/>
      <c r="M52" s="164"/>
      <c r="N52" s="142"/>
      <c r="O52" s="224">
        <f t="shared" si="25"/>
        <v>0</v>
      </c>
      <c r="P52" s="225">
        <f t="shared" si="26"/>
        <v>0</v>
      </c>
      <c r="Q52" s="19"/>
      <c r="R52" s="19"/>
      <c r="S52" s="19"/>
      <c r="T52" s="20"/>
    </row>
    <row r="53" spans="1:20" x14ac:dyDescent="0.4">
      <c r="A53" s="291"/>
      <c r="B53" s="292"/>
      <c r="C53" s="292"/>
      <c r="D53" s="292"/>
      <c r="E53" s="292"/>
      <c r="F53" s="163"/>
      <c r="G53" s="174">
        <f t="shared" si="24"/>
        <v>0</v>
      </c>
      <c r="H53" s="180"/>
      <c r="I53" s="161"/>
      <c r="J53" s="162"/>
      <c r="K53" s="162"/>
      <c r="L53" s="163"/>
      <c r="M53" s="164"/>
      <c r="N53" s="142"/>
      <c r="O53" s="224">
        <f t="shared" si="25"/>
        <v>0</v>
      </c>
      <c r="P53" s="225">
        <f t="shared" si="26"/>
        <v>0</v>
      </c>
      <c r="Q53" s="19"/>
      <c r="R53" s="19"/>
      <c r="S53" s="19"/>
      <c r="T53" s="20"/>
    </row>
    <row r="54" spans="1:20" x14ac:dyDescent="0.4">
      <c r="A54" s="291"/>
      <c r="B54" s="292"/>
      <c r="C54" s="292"/>
      <c r="D54" s="292"/>
      <c r="E54" s="292"/>
      <c r="F54" s="163"/>
      <c r="G54" s="174">
        <f t="shared" si="24"/>
        <v>0</v>
      </c>
      <c r="H54" s="180"/>
      <c r="I54" s="161"/>
      <c r="J54" s="162"/>
      <c r="K54" s="162"/>
      <c r="L54" s="163"/>
      <c r="M54" s="164"/>
      <c r="N54" s="142"/>
      <c r="O54" s="224">
        <f t="shared" si="25"/>
        <v>0</v>
      </c>
      <c r="P54" s="225">
        <f t="shared" si="26"/>
        <v>0</v>
      </c>
      <c r="Q54" s="19"/>
      <c r="R54" s="19"/>
      <c r="S54" s="19"/>
      <c r="T54" s="20"/>
    </row>
    <row r="55" spans="1:20" x14ac:dyDescent="0.4">
      <c r="A55" s="291"/>
      <c r="B55" s="292"/>
      <c r="C55" s="292"/>
      <c r="D55" s="292"/>
      <c r="E55" s="292"/>
      <c r="F55" s="163"/>
      <c r="G55" s="174">
        <f t="shared" si="24"/>
        <v>0</v>
      </c>
      <c r="H55" s="180"/>
      <c r="I55" s="161"/>
      <c r="J55" s="162"/>
      <c r="K55" s="162"/>
      <c r="L55" s="163"/>
      <c r="M55" s="164"/>
      <c r="N55" s="142"/>
      <c r="O55" s="224">
        <f t="shared" si="25"/>
        <v>0</v>
      </c>
      <c r="P55" s="225">
        <f t="shared" si="26"/>
        <v>0</v>
      </c>
      <c r="Q55" s="19"/>
      <c r="R55" s="19"/>
      <c r="S55" s="19"/>
      <c r="T55" s="20"/>
    </row>
    <row r="56" spans="1:20" x14ac:dyDescent="0.4">
      <c r="A56" s="291"/>
      <c r="B56" s="292"/>
      <c r="C56" s="292"/>
      <c r="D56" s="292"/>
      <c r="E56" s="292"/>
      <c r="F56" s="163"/>
      <c r="G56" s="174">
        <f t="shared" si="24"/>
        <v>0</v>
      </c>
      <c r="H56" s="180"/>
      <c r="I56" s="161"/>
      <c r="J56" s="162"/>
      <c r="K56" s="162"/>
      <c r="L56" s="163"/>
      <c r="M56" s="164"/>
      <c r="N56" s="142"/>
      <c r="O56" s="224">
        <f t="shared" si="25"/>
        <v>0</v>
      </c>
      <c r="P56" s="225">
        <f t="shared" si="26"/>
        <v>0</v>
      </c>
      <c r="Q56" s="19"/>
      <c r="R56" s="19"/>
      <c r="S56" s="19"/>
      <c r="T56" s="20"/>
    </row>
    <row r="57" spans="1:20" x14ac:dyDescent="0.4">
      <c r="A57" s="291"/>
      <c r="B57" s="292"/>
      <c r="C57" s="292"/>
      <c r="D57" s="292"/>
      <c r="E57" s="292"/>
      <c r="F57" s="163"/>
      <c r="G57" s="174">
        <f t="shared" si="24"/>
        <v>0</v>
      </c>
      <c r="H57" s="180"/>
      <c r="I57" s="161"/>
      <c r="J57" s="162"/>
      <c r="K57" s="162"/>
      <c r="L57" s="163"/>
      <c r="M57" s="164"/>
      <c r="N57" s="142"/>
      <c r="O57" s="224">
        <f t="shared" si="25"/>
        <v>0</v>
      </c>
      <c r="P57" s="225">
        <f t="shared" si="26"/>
        <v>0</v>
      </c>
      <c r="Q57" s="19"/>
      <c r="R57" s="19"/>
      <c r="S57" s="19"/>
      <c r="T57" s="20"/>
    </row>
    <row r="58" spans="1:20" x14ac:dyDescent="0.4">
      <c r="A58" s="291"/>
      <c r="B58" s="292"/>
      <c r="C58" s="292"/>
      <c r="D58" s="292"/>
      <c r="E58" s="292"/>
      <c r="F58" s="163"/>
      <c r="G58" s="174">
        <f t="shared" si="24"/>
        <v>0</v>
      </c>
      <c r="H58" s="180"/>
      <c r="I58" s="161"/>
      <c r="J58" s="162"/>
      <c r="K58" s="162"/>
      <c r="L58" s="163"/>
      <c r="M58" s="164"/>
      <c r="N58" s="142"/>
      <c r="O58" s="224">
        <f t="shared" si="25"/>
        <v>0</v>
      </c>
      <c r="P58" s="225">
        <f t="shared" si="26"/>
        <v>0</v>
      </c>
      <c r="Q58" s="19"/>
      <c r="R58" s="19"/>
      <c r="S58" s="19"/>
      <c r="T58" s="20"/>
    </row>
    <row r="59" spans="1:20" x14ac:dyDescent="0.4">
      <c r="A59" s="291"/>
      <c r="B59" s="292"/>
      <c r="C59" s="292"/>
      <c r="D59" s="292"/>
      <c r="E59" s="292"/>
      <c r="F59" s="163"/>
      <c r="G59" s="174">
        <f t="shared" si="24"/>
        <v>0</v>
      </c>
      <c r="H59" s="180"/>
      <c r="I59" s="161"/>
      <c r="J59" s="162"/>
      <c r="K59" s="162"/>
      <c r="L59" s="163"/>
      <c r="M59" s="164"/>
      <c r="N59" s="142"/>
      <c r="O59" s="224">
        <f t="shared" si="25"/>
        <v>0</v>
      </c>
      <c r="P59" s="225">
        <f t="shared" si="26"/>
        <v>0</v>
      </c>
      <c r="Q59" s="19"/>
      <c r="R59" s="19"/>
      <c r="S59" s="19"/>
      <c r="T59" s="20"/>
    </row>
    <row r="60" spans="1:20" x14ac:dyDescent="0.4">
      <c r="A60" s="291"/>
      <c r="B60" s="292"/>
      <c r="C60" s="292"/>
      <c r="D60" s="292"/>
      <c r="E60" s="292"/>
      <c r="F60" s="163"/>
      <c r="G60" s="174">
        <f t="shared" si="24"/>
        <v>0</v>
      </c>
      <c r="H60" s="180"/>
      <c r="I60" s="161"/>
      <c r="J60" s="162"/>
      <c r="K60" s="162"/>
      <c r="L60" s="163"/>
      <c r="M60" s="164"/>
      <c r="N60" s="142"/>
      <c r="O60" s="224">
        <f t="shared" si="25"/>
        <v>0</v>
      </c>
      <c r="P60" s="225">
        <f t="shared" si="26"/>
        <v>0</v>
      </c>
      <c r="Q60" s="19"/>
      <c r="R60" s="19"/>
      <c r="S60" s="19"/>
      <c r="T60" s="20"/>
    </row>
    <row r="61" spans="1:20" x14ac:dyDescent="0.4">
      <c r="A61" s="291"/>
      <c r="B61" s="292"/>
      <c r="C61" s="292"/>
      <c r="D61" s="292"/>
      <c r="E61" s="292"/>
      <c r="F61" s="163"/>
      <c r="G61" s="174">
        <f t="shared" si="24"/>
        <v>0</v>
      </c>
      <c r="H61" s="180"/>
      <c r="I61" s="161"/>
      <c r="J61" s="162"/>
      <c r="K61" s="162"/>
      <c r="L61" s="163"/>
      <c r="M61" s="164"/>
      <c r="N61" s="142"/>
      <c r="O61" s="224">
        <f t="shared" si="25"/>
        <v>0</v>
      </c>
      <c r="P61" s="225">
        <f t="shared" si="26"/>
        <v>0</v>
      </c>
      <c r="Q61" s="19"/>
      <c r="R61" s="19"/>
      <c r="S61" s="19"/>
      <c r="T61" s="20"/>
    </row>
    <row r="62" spans="1:20" x14ac:dyDescent="0.4">
      <c r="A62" s="291"/>
      <c r="B62" s="292"/>
      <c r="C62" s="292"/>
      <c r="D62" s="292"/>
      <c r="E62" s="292"/>
      <c r="F62" s="163"/>
      <c r="G62" s="174">
        <f t="shared" si="24"/>
        <v>0</v>
      </c>
      <c r="H62" s="180"/>
      <c r="I62" s="161"/>
      <c r="J62" s="162"/>
      <c r="K62" s="162"/>
      <c r="L62" s="163"/>
      <c r="M62" s="164"/>
      <c r="N62" s="142"/>
      <c r="O62" s="224">
        <f t="shared" si="25"/>
        <v>0</v>
      </c>
      <c r="P62" s="225">
        <f t="shared" si="26"/>
        <v>0</v>
      </c>
      <c r="Q62" s="19"/>
      <c r="R62" s="19"/>
      <c r="S62" s="19"/>
      <c r="T62" s="20"/>
    </row>
    <row r="63" spans="1:20" x14ac:dyDescent="0.4">
      <c r="A63" s="291"/>
      <c r="B63" s="292"/>
      <c r="C63" s="292"/>
      <c r="D63" s="292"/>
      <c r="E63" s="292"/>
      <c r="F63" s="163"/>
      <c r="G63" s="174">
        <f t="shared" si="24"/>
        <v>0</v>
      </c>
      <c r="H63" s="180"/>
      <c r="I63" s="161"/>
      <c r="J63" s="162"/>
      <c r="K63" s="162"/>
      <c r="L63" s="163"/>
      <c r="M63" s="164"/>
      <c r="N63" s="142"/>
      <c r="O63" s="224">
        <f t="shared" si="25"/>
        <v>0</v>
      </c>
      <c r="P63" s="225">
        <f t="shared" si="26"/>
        <v>0</v>
      </c>
      <c r="Q63" s="19"/>
      <c r="R63" s="19"/>
      <c r="S63" s="19"/>
      <c r="T63" s="20"/>
    </row>
    <row r="64" spans="1:20" x14ac:dyDescent="0.4">
      <c r="A64" s="291"/>
      <c r="B64" s="292"/>
      <c r="C64" s="292"/>
      <c r="D64" s="292"/>
      <c r="E64" s="292"/>
      <c r="F64" s="163"/>
      <c r="G64" s="174">
        <f t="shared" si="24"/>
        <v>0</v>
      </c>
      <c r="H64" s="180"/>
      <c r="I64" s="161"/>
      <c r="J64" s="162"/>
      <c r="K64" s="162"/>
      <c r="L64" s="163"/>
      <c r="M64" s="164"/>
      <c r="N64" s="142"/>
      <c r="O64" s="224">
        <f t="shared" si="25"/>
        <v>0</v>
      </c>
      <c r="P64" s="225">
        <f t="shared" si="26"/>
        <v>0</v>
      </c>
      <c r="Q64" s="19"/>
      <c r="R64" s="19"/>
      <c r="S64" s="19"/>
      <c r="T64" s="20"/>
    </row>
    <row r="65" spans="1:20" x14ac:dyDescent="0.4">
      <c r="A65" s="291"/>
      <c r="B65" s="292"/>
      <c r="C65" s="292"/>
      <c r="D65" s="292"/>
      <c r="E65" s="292"/>
      <c r="F65" s="163"/>
      <c r="G65" s="174">
        <f t="shared" si="24"/>
        <v>0</v>
      </c>
      <c r="H65" s="180"/>
      <c r="I65" s="161"/>
      <c r="J65" s="162"/>
      <c r="K65" s="162"/>
      <c r="L65" s="163"/>
      <c r="M65" s="164"/>
      <c r="N65" s="142"/>
      <c r="O65" s="224">
        <f t="shared" si="25"/>
        <v>0</v>
      </c>
      <c r="P65" s="225">
        <f t="shared" si="26"/>
        <v>0</v>
      </c>
      <c r="Q65" s="19"/>
      <c r="R65" s="19"/>
      <c r="S65" s="19"/>
      <c r="T65" s="20"/>
    </row>
    <row r="66" spans="1:20" x14ac:dyDescent="0.4">
      <c r="A66" s="291"/>
      <c r="B66" s="292"/>
      <c r="C66" s="292"/>
      <c r="D66" s="292"/>
      <c r="E66" s="292"/>
      <c r="F66" s="163"/>
      <c r="G66" s="174">
        <f t="shared" si="24"/>
        <v>0</v>
      </c>
      <c r="H66" s="180"/>
      <c r="I66" s="161"/>
      <c r="J66" s="162"/>
      <c r="K66" s="162"/>
      <c r="L66" s="163"/>
      <c r="M66" s="164"/>
      <c r="N66" s="142"/>
      <c r="O66" s="224">
        <f t="shared" si="25"/>
        <v>0</v>
      </c>
      <c r="P66" s="225">
        <f t="shared" si="26"/>
        <v>0</v>
      </c>
      <c r="Q66" s="19"/>
      <c r="R66" s="19"/>
      <c r="S66" s="19"/>
      <c r="T66" s="20"/>
    </row>
    <row r="67" spans="1:20" x14ac:dyDescent="0.4">
      <c r="A67" s="291"/>
      <c r="B67" s="292"/>
      <c r="C67" s="292"/>
      <c r="D67" s="292"/>
      <c r="E67" s="292"/>
      <c r="F67" s="163"/>
      <c r="G67" s="174">
        <f t="shared" si="24"/>
        <v>0</v>
      </c>
      <c r="H67" s="180"/>
      <c r="I67" s="161"/>
      <c r="J67" s="162"/>
      <c r="K67" s="162"/>
      <c r="L67" s="163"/>
      <c r="M67" s="164"/>
      <c r="N67" s="142"/>
      <c r="O67" s="224">
        <f t="shared" si="25"/>
        <v>0</v>
      </c>
      <c r="P67" s="225">
        <f t="shared" si="26"/>
        <v>0</v>
      </c>
      <c r="Q67" s="19"/>
      <c r="R67" s="19"/>
      <c r="S67" s="19"/>
      <c r="T67" s="20"/>
    </row>
    <row r="68" spans="1:20" x14ac:dyDescent="0.4">
      <c r="A68" s="291"/>
      <c r="B68" s="292"/>
      <c r="C68" s="292"/>
      <c r="D68" s="292"/>
      <c r="E68" s="292"/>
      <c r="F68" s="163"/>
      <c r="G68" s="174">
        <f t="shared" si="24"/>
        <v>0</v>
      </c>
      <c r="H68" s="180"/>
      <c r="I68" s="161"/>
      <c r="J68" s="162"/>
      <c r="K68" s="162"/>
      <c r="L68" s="163"/>
      <c r="M68" s="164"/>
      <c r="N68" s="142"/>
      <c r="O68" s="224">
        <f t="shared" si="25"/>
        <v>0</v>
      </c>
      <c r="P68" s="225">
        <f t="shared" si="26"/>
        <v>0</v>
      </c>
      <c r="Q68" s="19"/>
      <c r="R68" s="19"/>
      <c r="S68" s="19"/>
      <c r="T68" s="20"/>
    </row>
    <row r="69" spans="1:20" x14ac:dyDescent="0.4">
      <c r="A69" s="291"/>
      <c r="B69" s="292"/>
      <c r="C69" s="292"/>
      <c r="D69" s="292"/>
      <c r="E69" s="292"/>
      <c r="F69" s="163"/>
      <c r="G69" s="174">
        <f t="shared" si="24"/>
        <v>0</v>
      </c>
      <c r="H69" s="180"/>
      <c r="I69" s="161"/>
      <c r="J69" s="162"/>
      <c r="K69" s="162"/>
      <c r="L69" s="163"/>
      <c r="M69" s="164"/>
      <c r="N69" s="142"/>
      <c r="O69" s="224">
        <f t="shared" si="25"/>
        <v>0</v>
      </c>
      <c r="P69" s="225">
        <f t="shared" si="26"/>
        <v>0</v>
      </c>
      <c r="Q69" s="19"/>
      <c r="R69" s="19"/>
      <c r="S69" s="19"/>
      <c r="T69" s="20"/>
    </row>
    <row r="70" spans="1:20" x14ac:dyDescent="0.4">
      <c r="A70" s="291"/>
      <c r="B70" s="292"/>
      <c r="C70" s="292"/>
      <c r="D70" s="292"/>
      <c r="E70" s="292"/>
      <c r="F70" s="163"/>
      <c r="G70" s="174">
        <f t="shared" si="24"/>
        <v>0</v>
      </c>
      <c r="H70" s="180"/>
      <c r="I70" s="161"/>
      <c r="J70" s="162"/>
      <c r="K70" s="162"/>
      <c r="L70" s="163"/>
      <c r="M70" s="164"/>
      <c r="N70" s="142"/>
      <c r="O70" s="224">
        <f t="shared" si="25"/>
        <v>0</v>
      </c>
      <c r="P70" s="225">
        <f t="shared" si="26"/>
        <v>0</v>
      </c>
      <c r="Q70" s="19"/>
      <c r="R70" s="19"/>
      <c r="S70" s="19"/>
      <c r="T70" s="20"/>
    </row>
    <row r="71" spans="1:20" ht="18" customHeight="1" x14ac:dyDescent="0.4">
      <c r="A71" s="291"/>
      <c r="B71" s="292"/>
      <c r="C71" s="292"/>
      <c r="D71" s="292"/>
      <c r="E71" s="292"/>
      <c r="F71" s="163"/>
      <c r="G71" s="174">
        <f t="shared" si="24"/>
        <v>0</v>
      </c>
      <c r="H71" s="180"/>
      <c r="I71" s="161"/>
      <c r="J71" s="162"/>
      <c r="K71" s="162"/>
      <c r="L71" s="163"/>
      <c r="M71" s="164"/>
      <c r="N71" s="142"/>
      <c r="O71" s="224">
        <f t="shared" si="25"/>
        <v>0</v>
      </c>
      <c r="P71" s="225">
        <f t="shared" si="26"/>
        <v>0</v>
      </c>
    </row>
    <row r="72" spans="1:20" ht="18" customHeight="1" x14ac:dyDescent="0.4">
      <c r="A72" s="291"/>
      <c r="B72" s="292"/>
      <c r="C72" s="292"/>
      <c r="D72" s="292"/>
      <c r="E72" s="292"/>
      <c r="F72" s="163"/>
      <c r="G72" s="174">
        <f t="shared" si="24"/>
        <v>0</v>
      </c>
      <c r="H72" s="180"/>
      <c r="I72" s="161"/>
      <c r="J72" s="162"/>
      <c r="K72" s="162"/>
      <c r="L72" s="163"/>
      <c r="M72" s="164"/>
      <c r="N72" s="142"/>
      <c r="O72" s="224">
        <f t="shared" si="25"/>
        <v>0</v>
      </c>
      <c r="P72" s="225">
        <f t="shared" si="26"/>
        <v>0</v>
      </c>
    </row>
    <row r="73" spans="1:20" ht="18" customHeight="1" x14ac:dyDescent="0.4">
      <c r="A73" s="291"/>
      <c r="B73" s="292"/>
      <c r="C73" s="292"/>
      <c r="D73" s="292"/>
      <c r="E73" s="292"/>
      <c r="F73" s="163"/>
      <c r="G73" s="174">
        <f t="shared" si="24"/>
        <v>0</v>
      </c>
      <c r="H73" s="180"/>
      <c r="I73" s="161"/>
      <c r="J73" s="162"/>
      <c r="K73" s="162"/>
      <c r="L73" s="163"/>
      <c r="M73" s="164"/>
      <c r="N73" s="142"/>
      <c r="O73" s="224">
        <f t="shared" si="25"/>
        <v>0</v>
      </c>
      <c r="P73" s="225">
        <f t="shared" si="26"/>
        <v>0</v>
      </c>
    </row>
    <row r="74" spans="1:20" ht="18" customHeight="1" x14ac:dyDescent="0.4">
      <c r="A74" s="291"/>
      <c r="B74" s="292"/>
      <c r="C74" s="292"/>
      <c r="D74" s="292"/>
      <c r="E74" s="292"/>
      <c r="F74" s="163"/>
      <c r="G74" s="174">
        <f t="shared" si="24"/>
        <v>0</v>
      </c>
      <c r="H74" s="180"/>
      <c r="I74" s="161"/>
      <c r="J74" s="162"/>
      <c r="K74" s="162"/>
      <c r="L74" s="163"/>
      <c r="M74" s="164"/>
      <c r="N74" s="142"/>
      <c r="O74" s="224">
        <f t="shared" si="25"/>
        <v>0</v>
      </c>
      <c r="P74" s="225">
        <f t="shared" si="26"/>
        <v>0</v>
      </c>
    </row>
    <row r="75" spans="1:20" ht="18" customHeight="1" thickBot="1" x14ac:dyDescent="0.45">
      <c r="A75" s="291"/>
      <c r="B75" s="292"/>
      <c r="C75" s="292"/>
      <c r="D75" s="292"/>
      <c r="E75" s="292"/>
      <c r="F75" s="163"/>
      <c r="G75" s="174">
        <f t="shared" si="24"/>
        <v>0</v>
      </c>
      <c r="H75" s="180"/>
      <c r="I75" s="161"/>
      <c r="J75" s="162"/>
      <c r="K75" s="162"/>
      <c r="L75" s="163"/>
      <c r="M75" s="164"/>
      <c r="N75" s="142"/>
      <c r="O75" s="224">
        <f t="shared" si="25"/>
        <v>0</v>
      </c>
      <c r="P75" s="225">
        <f t="shared" si="26"/>
        <v>0</v>
      </c>
    </row>
    <row r="76" spans="1:20" customFormat="1" ht="18" customHeight="1" thickBot="1" x14ac:dyDescent="0.45">
      <c r="A76" s="66" t="s">
        <v>5</v>
      </c>
      <c r="B76" s="35"/>
      <c r="C76" s="36"/>
      <c r="D76" s="298"/>
      <c r="E76" s="298"/>
      <c r="F76" s="146">
        <f t="shared" ref="F76:M76" si="27">SUM(F50:F75)</f>
        <v>0</v>
      </c>
      <c r="G76" s="146">
        <f t="shared" si="27"/>
        <v>0</v>
      </c>
      <c r="H76" s="181">
        <f t="shared" si="27"/>
        <v>0</v>
      </c>
      <c r="I76" s="145">
        <f t="shared" si="27"/>
        <v>0</v>
      </c>
      <c r="J76" s="146">
        <f t="shared" si="27"/>
        <v>0</v>
      </c>
      <c r="K76" s="146">
        <f t="shared" si="27"/>
        <v>0</v>
      </c>
      <c r="L76" s="146">
        <f t="shared" si="27"/>
        <v>0</v>
      </c>
      <c r="M76" s="147">
        <f t="shared" si="27"/>
        <v>0</v>
      </c>
      <c r="N76" s="148"/>
      <c r="O76" s="149">
        <f>SUM(O50:O75)</f>
        <v>0</v>
      </c>
      <c r="P76" s="150">
        <f>SUM(P50:P75)</f>
        <v>0</v>
      </c>
    </row>
    <row r="77" spans="1:20" ht="18" customHeight="1" thickBot="1" x14ac:dyDescent="0.45">
      <c r="A77" s="26"/>
      <c r="B77" s="26"/>
      <c r="C77" s="27"/>
      <c r="D77" s="27"/>
      <c r="E77" s="28"/>
      <c r="F77" s="28"/>
      <c r="G77" s="28"/>
      <c r="H77" s="29"/>
      <c r="I77" s="13"/>
      <c r="J77" s="13"/>
      <c r="K77" s="13"/>
      <c r="L77" s="13"/>
      <c r="M77" s="13"/>
      <c r="O77" s="13"/>
      <c r="P77" s="13"/>
    </row>
    <row r="78" spans="1:20" ht="15.4" thickBot="1" x14ac:dyDescent="0.45">
      <c r="A78" s="296" t="s">
        <v>125</v>
      </c>
      <c r="B78" s="297"/>
      <c r="C78" s="297"/>
      <c r="D78" s="297"/>
      <c r="E78" s="297"/>
      <c r="F78" s="44">
        <f t="shared" ref="F78:M78" si="28">F47+F76</f>
        <v>0</v>
      </c>
      <c r="G78" s="44">
        <f t="shared" si="28"/>
        <v>0</v>
      </c>
      <c r="H78" s="183">
        <f t="shared" si="28"/>
        <v>0</v>
      </c>
      <c r="I78" s="50">
        <f t="shared" si="28"/>
        <v>0</v>
      </c>
      <c r="J78" s="44">
        <f t="shared" si="28"/>
        <v>0</v>
      </c>
      <c r="K78" s="44">
        <f t="shared" si="28"/>
        <v>0</v>
      </c>
      <c r="L78" s="44">
        <f t="shared" si="28"/>
        <v>0</v>
      </c>
      <c r="M78" s="65">
        <f t="shared" si="28"/>
        <v>0</v>
      </c>
      <c r="O78" s="68">
        <f>SUM(I78:M78)</f>
        <v>0</v>
      </c>
      <c r="P78" s="65">
        <f>H78-O78</f>
        <v>0</v>
      </c>
    </row>
    <row r="79" spans="1:20" ht="18" customHeight="1" thickBot="1" x14ac:dyDescent="0.45">
      <c r="A79" s="26"/>
      <c r="B79" s="26"/>
      <c r="C79" s="27"/>
      <c r="D79" s="27"/>
      <c r="E79" s="28"/>
      <c r="F79" s="28"/>
      <c r="G79" s="28"/>
      <c r="H79" s="29"/>
      <c r="I79" s="13"/>
      <c r="J79" s="13"/>
      <c r="K79" s="13"/>
      <c r="L79" s="13"/>
      <c r="M79" s="13"/>
      <c r="O79" s="13"/>
      <c r="P79" s="13"/>
    </row>
    <row r="80" spans="1:20" customFormat="1" ht="18" customHeight="1" thickBot="1" x14ac:dyDescent="0.45">
      <c r="A80" s="106" t="s">
        <v>59</v>
      </c>
      <c r="B80" s="107"/>
      <c r="C80" s="108"/>
      <c r="D80" s="107"/>
      <c r="E80" s="204" t="str">
        <f>IF(H80="","%",(H80/H78))</f>
        <v>%</v>
      </c>
      <c r="F80" s="110"/>
      <c r="G80" s="208">
        <f t="shared" ref="G80" si="29">H80-F80</f>
        <v>0</v>
      </c>
      <c r="H80" s="184"/>
      <c r="I80" s="109"/>
      <c r="J80" s="110"/>
      <c r="K80" s="110"/>
      <c r="L80" s="110"/>
      <c r="M80" s="111"/>
      <c r="O80" s="69">
        <f>SUM(I80:M80)</f>
        <v>0</v>
      </c>
      <c r="P80" s="67">
        <f>H80-O80</f>
        <v>0</v>
      </c>
    </row>
    <row r="81" spans="1:16" ht="15.4" thickBot="1" x14ac:dyDescent="0.45">
      <c r="A81" s="26"/>
      <c r="B81" s="26"/>
      <c r="C81" s="27"/>
      <c r="D81" s="27"/>
      <c r="E81" s="28"/>
      <c r="F81" s="28"/>
      <c r="G81" s="28"/>
      <c r="H81" s="29"/>
      <c r="I81" s="13"/>
      <c r="J81" s="13"/>
      <c r="K81" s="13"/>
      <c r="L81" s="13"/>
      <c r="M81" s="13"/>
      <c r="O81" s="13"/>
      <c r="P81" s="13"/>
    </row>
    <row r="82" spans="1:16" ht="15.4" thickBot="1" x14ac:dyDescent="0.45">
      <c r="A82" s="296" t="s">
        <v>4</v>
      </c>
      <c r="B82" s="297"/>
      <c r="C82" s="297"/>
      <c r="D82" s="297"/>
      <c r="E82" s="297"/>
      <c r="F82" s="44">
        <f t="shared" ref="F82:G82" si="30">F78+F80</f>
        <v>0</v>
      </c>
      <c r="G82" s="44">
        <f t="shared" si="30"/>
        <v>0</v>
      </c>
      <c r="H82" s="183">
        <f>H78+H80</f>
        <v>0</v>
      </c>
      <c r="I82" s="50">
        <f t="shared" ref="I82:M82" si="31">I78+I80</f>
        <v>0</v>
      </c>
      <c r="J82" s="44">
        <f t="shared" ref="J82:K82" si="32">J78+J80</f>
        <v>0</v>
      </c>
      <c r="K82" s="44">
        <f t="shared" si="32"/>
        <v>0</v>
      </c>
      <c r="L82" s="44">
        <f t="shared" si="31"/>
        <v>0</v>
      </c>
      <c r="M82" s="65">
        <f t="shared" si="31"/>
        <v>0</v>
      </c>
      <c r="O82" s="68">
        <f>SUM(I82:M82)</f>
        <v>0</v>
      </c>
      <c r="P82" s="65">
        <f>H82-O82</f>
        <v>0</v>
      </c>
    </row>
    <row r="83" spans="1:16" x14ac:dyDescent="0.4">
      <c r="A83" s="14"/>
      <c r="B83" s="14"/>
      <c r="C83" s="14"/>
      <c r="D83" s="14"/>
      <c r="E83" s="14"/>
      <c r="F83" s="14"/>
      <c r="G83" s="14"/>
      <c r="H83" s="15"/>
      <c r="I83" s="15"/>
      <c r="J83" s="15"/>
      <c r="K83" s="15"/>
      <c r="L83" s="15"/>
      <c r="M83" s="15"/>
      <c r="O83" s="15"/>
      <c r="P83" s="15"/>
    </row>
    <row r="84" spans="1:16" x14ac:dyDescent="0.4">
      <c r="A84" s="33" t="s">
        <v>27</v>
      </c>
    </row>
    <row r="85" spans="1:16" x14ac:dyDescent="0.4">
      <c r="A85" s="1" t="s">
        <v>110</v>
      </c>
    </row>
    <row r="89" spans="1:16" x14ac:dyDescent="0.4">
      <c r="I89" s="6"/>
      <c r="J89" s="6"/>
      <c r="K89" s="6"/>
      <c r="L89" s="6"/>
      <c r="M89" s="6"/>
      <c r="O89" s="6"/>
      <c r="P89" s="6"/>
    </row>
    <row r="96" spans="1:16" x14ac:dyDescent="0.4">
      <c r="I96" s="2"/>
      <c r="J96" s="2"/>
      <c r="K96" s="2"/>
      <c r="L96" s="2"/>
      <c r="M96" s="2"/>
      <c r="O96" s="2"/>
      <c r="P96" s="2"/>
    </row>
    <row r="109" spans="9:16" x14ac:dyDescent="0.4">
      <c r="I109" s="17"/>
      <c r="J109" s="17"/>
      <c r="K109" s="17"/>
      <c r="L109" s="17"/>
      <c r="M109" s="17"/>
      <c r="O109" s="17"/>
      <c r="P109" s="17"/>
    </row>
    <row r="110" spans="9:16" x14ac:dyDescent="0.4">
      <c r="I110" s="17"/>
      <c r="J110" s="17"/>
      <c r="K110" s="17"/>
      <c r="L110" s="17"/>
      <c r="M110" s="17"/>
      <c r="O110" s="17"/>
      <c r="P110" s="17"/>
    </row>
    <row r="114" spans="9:16" x14ac:dyDescent="0.4">
      <c r="I114" s="2"/>
      <c r="J114" s="2"/>
      <c r="K114" s="2"/>
      <c r="L114" s="2"/>
      <c r="M114" s="2"/>
      <c r="O114" s="2"/>
      <c r="P114" s="2"/>
    </row>
  </sheetData>
  <sheetProtection algorithmName="SHA-512" hashValue="mo7JdeP7H1ugWWQD0NEA1LGyIer7R1kMQoBTibvwpx7v0osR9Ix2Skur2NHb4paobWhZftf1xKTDQQifa54D6A==" saltValue="wN9fso/DFpcRYG/aVUhIDw==" spinCount="100000" sheet="1" objects="1" scenarios="1"/>
  <mergeCells count="44">
    <mergeCell ref="O9:P9"/>
    <mergeCell ref="L6:M6"/>
    <mergeCell ref="L7:M7"/>
    <mergeCell ref="J6:K6"/>
    <mergeCell ref="J7:K7"/>
    <mergeCell ref="B8:M8"/>
    <mergeCell ref="B6:E6"/>
    <mergeCell ref="A70:E70"/>
    <mergeCell ref="A71:E71"/>
    <mergeCell ref="A72:E72"/>
    <mergeCell ref="A73:E73"/>
    <mergeCell ref="A74:E74"/>
    <mergeCell ref="A65:E65"/>
    <mergeCell ref="A66:E66"/>
    <mergeCell ref="A67:E67"/>
    <mergeCell ref="A68:E68"/>
    <mergeCell ref="A69:E69"/>
    <mergeCell ref="A75:E75"/>
    <mergeCell ref="A82:E82"/>
    <mergeCell ref="D76:E76"/>
    <mergeCell ref="A78:E78"/>
    <mergeCell ref="O10:P10"/>
    <mergeCell ref="A50:E50"/>
    <mergeCell ref="A51:E51"/>
    <mergeCell ref="A52:E52"/>
    <mergeCell ref="A53:E53"/>
    <mergeCell ref="D47:E47"/>
    <mergeCell ref="A54:E54"/>
    <mergeCell ref="A64:E64"/>
    <mergeCell ref="A55:E55"/>
    <mergeCell ref="A56:E56"/>
    <mergeCell ref="A57:E57"/>
    <mergeCell ref="A58:E58"/>
    <mergeCell ref="A1:M1"/>
    <mergeCell ref="A2:M2"/>
    <mergeCell ref="A3:M3"/>
    <mergeCell ref="A4:M4"/>
    <mergeCell ref="G7:H7"/>
    <mergeCell ref="B7:E7"/>
    <mergeCell ref="A59:E59"/>
    <mergeCell ref="A60:E60"/>
    <mergeCell ref="A61:E61"/>
    <mergeCell ref="A62:E62"/>
    <mergeCell ref="A63:E63"/>
  </mergeCells>
  <printOptions horizontalCentered="1"/>
  <pageMargins left="0.35" right="0.35" top="0.5" bottom="0.5" header="0.3" footer="0.2"/>
  <pageSetup scale="44" orientation="portrait" r:id="rId1"/>
  <headerFooter>
    <oddFooter>&amp;L&amp;8ARP_Form02, 7/2022&amp;C&amp;8&amp;P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0D45DA6-58BA-40DB-9871-437E2FD7DFA7}">
          <x14:formula1>
            <xm:f>Sheet3!$D$9:$D$11</xm:f>
          </x14:formula1>
          <xm:sqref>I7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02F2-2A4D-4C8F-B744-E5676A434ED5}">
  <sheetPr>
    <pageSetUpPr fitToPage="1"/>
  </sheetPr>
  <dimension ref="A1:P79"/>
  <sheetViews>
    <sheetView zoomScale="75" zoomScaleNormal="75" zoomScaleSheetLayoutView="68" workbookViewId="0">
      <pane xSplit="1" ySplit="11" topLeftCell="B12" activePane="bottomRight" state="frozen"/>
      <selection pane="topRight" activeCell="B1" sqref="B1"/>
      <selection pane="bottomLeft" activeCell="A12" sqref="A12"/>
      <selection pane="bottomRight" activeCell="L7" sqref="L7:M7"/>
    </sheetView>
  </sheetViews>
  <sheetFormatPr defaultColWidth="9.265625" defaultRowHeight="15" x14ac:dyDescent="0.4"/>
  <cols>
    <col min="1" max="1" width="32" style="1" customWidth="1"/>
    <col min="2" max="2" width="30" style="1" customWidth="1"/>
    <col min="3" max="3" width="13.3984375" style="3" customWidth="1"/>
    <col min="4" max="4" width="13.73046875" style="1" customWidth="1"/>
    <col min="5" max="5" width="13.3984375" style="4" customWidth="1"/>
    <col min="6" max="7" width="15.73046875" style="4" customWidth="1"/>
    <col min="8" max="8" width="15.73046875" style="5" customWidth="1"/>
    <col min="9" max="13" width="15.73046875" style="1" customWidth="1"/>
    <col min="14" max="14" width="1.73046875" style="6" customWidth="1"/>
    <col min="15" max="15" width="15.73046875" style="1" customWidth="1"/>
    <col min="16" max="16" width="15.265625" style="1" customWidth="1"/>
    <col min="17" max="18" width="11.265625" style="1" bestFit="1" customWidth="1"/>
    <col min="19" max="19" width="12.3984375" style="1" bestFit="1" customWidth="1"/>
    <col min="20" max="20" width="13.73046875" style="1" bestFit="1" customWidth="1"/>
    <col min="21" max="16384" width="9.265625" style="1"/>
  </cols>
  <sheetData>
    <row r="1" spans="1:16" ht="18" customHeight="1" x14ac:dyDescent="0.5">
      <c r="A1" s="293" t="str">
        <f>Budget!A1</f>
        <v>COUNTY OF LOS ANGELES - DEPARTMENT OF PUBLIC HEALTH</v>
      </c>
      <c r="B1" s="293"/>
      <c r="C1" s="293"/>
      <c r="D1" s="293"/>
      <c r="E1" s="293"/>
      <c r="F1" s="293"/>
      <c r="G1" s="293"/>
      <c r="H1" s="293"/>
      <c r="I1" s="293"/>
      <c r="J1" s="293"/>
      <c r="K1" s="293"/>
      <c r="L1" s="293"/>
      <c r="M1" s="293"/>
      <c r="N1" s="156"/>
      <c r="O1" s="156"/>
      <c r="P1" s="156"/>
    </row>
    <row r="2" spans="1:16" s="9" customFormat="1" ht="19.899999999999999" customHeight="1" x14ac:dyDescent="0.5">
      <c r="A2" s="293" t="str">
        <f>Budget!A2</f>
        <v>OFFICE OF WOMEN'S HEALTH</v>
      </c>
      <c r="B2" s="293"/>
      <c r="C2" s="293"/>
      <c r="D2" s="293"/>
      <c r="E2" s="293"/>
      <c r="F2" s="293"/>
      <c r="G2" s="293"/>
      <c r="H2" s="293"/>
      <c r="I2" s="293"/>
      <c r="J2" s="293"/>
      <c r="K2" s="293"/>
      <c r="L2" s="293"/>
      <c r="M2" s="293"/>
      <c r="N2" s="156"/>
      <c r="O2" s="156"/>
      <c r="P2" s="156"/>
    </row>
    <row r="3" spans="1:16" s="9" customFormat="1" ht="19.899999999999999" customHeight="1" x14ac:dyDescent="0.5">
      <c r="A3" s="293" t="str">
        <f>Budget!A3</f>
        <v>AMERICAN RESCUE PLAN FOR DOMESTIC VIOLENCE SHELTER &amp; SUPPORTIVE SERVICES PROJECT</v>
      </c>
      <c r="B3" s="293"/>
      <c r="C3" s="293"/>
      <c r="D3" s="293"/>
      <c r="E3" s="293"/>
      <c r="F3" s="293"/>
      <c r="G3" s="293"/>
      <c r="H3" s="293"/>
      <c r="I3" s="293"/>
      <c r="J3" s="293"/>
      <c r="K3" s="293"/>
      <c r="L3" s="293"/>
      <c r="M3" s="293"/>
      <c r="N3" s="156"/>
      <c r="O3" s="156"/>
      <c r="P3" s="156"/>
    </row>
    <row r="4" spans="1:16" ht="19.899999999999999" customHeight="1" x14ac:dyDescent="0.5">
      <c r="A4" s="293" t="s">
        <v>104</v>
      </c>
      <c r="B4" s="293"/>
      <c r="C4" s="293"/>
      <c r="D4" s="293"/>
      <c r="E4" s="293"/>
      <c r="F4" s="293"/>
      <c r="G4" s="293"/>
      <c r="H4" s="293"/>
      <c r="I4" s="293"/>
      <c r="J4" s="293"/>
      <c r="K4" s="293"/>
      <c r="L4" s="293"/>
      <c r="M4" s="293"/>
      <c r="N4" s="156"/>
      <c r="O4" s="156"/>
      <c r="P4" s="156"/>
    </row>
    <row r="6" spans="1:16" ht="31.5" customHeight="1" x14ac:dyDescent="0.4">
      <c r="A6" s="2" t="s">
        <v>2</v>
      </c>
      <c r="B6" s="308" t="str">
        <f>IF(Budget!B6="","",Budget!B6)</f>
        <v/>
      </c>
      <c r="C6" s="308"/>
      <c r="D6" s="308"/>
      <c r="E6" s="308"/>
      <c r="F6" s="48"/>
      <c r="G6" s="48"/>
      <c r="H6" s="21"/>
      <c r="I6" s="21"/>
      <c r="J6" s="304" t="s">
        <v>6</v>
      </c>
      <c r="K6" s="304"/>
      <c r="L6" s="307" t="str">
        <f>IF(Budget!L6="","",Budget!L6)</f>
        <v/>
      </c>
      <c r="M6" s="307"/>
      <c r="O6" s="18"/>
    </row>
    <row r="7" spans="1:16" ht="31.15" customHeight="1" x14ac:dyDescent="0.5">
      <c r="A7" s="21" t="s">
        <v>60</v>
      </c>
      <c r="B7" s="309" t="str">
        <f>IF(Budget!B7="","",Budget!B7)</f>
        <v/>
      </c>
      <c r="C7" s="309"/>
      <c r="D7" s="309"/>
      <c r="E7" s="309"/>
      <c r="F7" s="294" t="s">
        <v>96</v>
      </c>
      <c r="G7" s="294"/>
      <c r="H7" s="207" t="str">
        <f>IF(Budget!I7="","",Budget!I7)</f>
        <v/>
      </c>
      <c r="I7" s="21"/>
      <c r="J7" s="304" t="s">
        <v>18</v>
      </c>
      <c r="K7" s="304"/>
      <c r="L7" s="306" t="str">
        <f>IF(Budget!L7="","",Budget!L7)</f>
        <v/>
      </c>
      <c r="M7" s="306"/>
      <c r="N7" s="140"/>
      <c r="O7" s="18"/>
    </row>
    <row r="8" spans="1:16" ht="34.9" customHeight="1" thickBot="1" x14ac:dyDescent="0.45">
      <c r="A8" s="30"/>
      <c r="B8" s="30"/>
      <c r="C8" s="30"/>
      <c r="D8" s="31"/>
      <c r="E8" s="31"/>
      <c r="F8" s="31"/>
      <c r="G8" s="31"/>
      <c r="H8" s="22"/>
      <c r="I8" s="10"/>
      <c r="J8" s="10"/>
      <c r="K8" s="10"/>
      <c r="L8" s="10"/>
      <c r="M8" s="10"/>
      <c r="O8" s="302" t="s">
        <v>71</v>
      </c>
      <c r="P8" s="302"/>
    </row>
    <row r="9" spans="1:16" ht="20.100000000000001" hidden="1" customHeight="1" thickBot="1" x14ac:dyDescent="0.45">
      <c r="A9" s="81" t="s">
        <v>41</v>
      </c>
      <c r="B9" s="39" t="s">
        <v>42</v>
      </c>
      <c r="C9" s="39" t="s">
        <v>43</v>
      </c>
      <c r="D9" s="39" t="s">
        <v>44</v>
      </c>
      <c r="E9" s="40" t="s">
        <v>45</v>
      </c>
      <c r="F9" s="165" t="s">
        <v>94</v>
      </c>
      <c r="G9" s="165" t="s">
        <v>95</v>
      </c>
      <c r="H9" s="41" t="s">
        <v>46</v>
      </c>
      <c r="I9" s="79" t="s">
        <v>47</v>
      </c>
      <c r="J9" s="80" t="s">
        <v>77</v>
      </c>
      <c r="K9" s="80" t="s">
        <v>78</v>
      </c>
      <c r="L9" s="80" t="s">
        <v>48</v>
      </c>
      <c r="M9" s="80" t="s">
        <v>49</v>
      </c>
      <c r="N9" s="141" t="s">
        <v>50</v>
      </c>
      <c r="O9" s="77" t="s">
        <v>79</v>
      </c>
      <c r="P9" s="80" t="s">
        <v>80</v>
      </c>
    </row>
    <row r="10" spans="1:16" ht="15.4" thickBot="1" x14ac:dyDescent="0.45">
      <c r="A10" s="81" t="s">
        <v>13</v>
      </c>
      <c r="B10" s="39" t="s">
        <v>14</v>
      </c>
      <c r="C10" s="39" t="s">
        <v>30</v>
      </c>
      <c r="D10" s="39" t="s">
        <v>15</v>
      </c>
      <c r="E10" s="40" t="s">
        <v>35</v>
      </c>
      <c r="F10" s="165" t="s">
        <v>89</v>
      </c>
      <c r="G10" s="165" t="s">
        <v>90</v>
      </c>
      <c r="H10" s="41" t="s">
        <v>17</v>
      </c>
      <c r="I10" s="73" t="s">
        <v>72</v>
      </c>
      <c r="J10" s="74"/>
      <c r="K10" s="74"/>
      <c r="L10" s="74"/>
      <c r="M10" s="93"/>
      <c r="N10" s="141"/>
      <c r="O10" s="152" t="str">
        <f>Budget!O10</f>
        <v>Verification</v>
      </c>
      <c r="P10" s="153"/>
    </row>
    <row r="11" spans="1:16" ht="15.4" thickBot="1" x14ac:dyDescent="0.45">
      <c r="A11" s="82" t="s">
        <v>11</v>
      </c>
      <c r="B11" s="42" t="s">
        <v>12</v>
      </c>
      <c r="C11" s="42" t="s">
        <v>29</v>
      </c>
      <c r="D11" s="42" t="s">
        <v>10</v>
      </c>
      <c r="E11" s="43" t="s">
        <v>57</v>
      </c>
      <c r="F11" s="45" t="s">
        <v>90</v>
      </c>
      <c r="G11" s="45" t="s">
        <v>91</v>
      </c>
      <c r="H11" s="45" t="s">
        <v>16</v>
      </c>
      <c r="I11" s="75">
        <v>1</v>
      </c>
      <c r="J11" s="128">
        <v>2</v>
      </c>
      <c r="K11" s="128">
        <v>3</v>
      </c>
      <c r="L11" s="76">
        <v>4</v>
      </c>
      <c r="M11" s="94">
        <v>5</v>
      </c>
      <c r="N11" s="129"/>
      <c r="O11" s="71" t="s">
        <v>38</v>
      </c>
      <c r="P11" s="83" t="s">
        <v>39</v>
      </c>
    </row>
    <row r="12" spans="1:16" x14ac:dyDescent="0.4">
      <c r="A12" s="130"/>
      <c r="B12" s="131"/>
      <c r="C12" s="84"/>
      <c r="D12" s="132"/>
      <c r="E12" s="151"/>
      <c r="F12" s="190"/>
      <c r="G12" s="217">
        <f>H12-F12</f>
        <v>0</v>
      </c>
      <c r="H12" s="186">
        <f t="shared" ref="H12:H17" si="0">ROUND(C12*D12*E12,0)</f>
        <v>0</v>
      </c>
      <c r="I12" s="157"/>
      <c r="J12" s="158"/>
      <c r="K12" s="158"/>
      <c r="L12" s="159"/>
      <c r="M12" s="160"/>
      <c r="N12" s="143"/>
      <c r="O12" s="222">
        <f t="shared" ref="O12:O42" si="1">SUM(I12:M12)</f>
        <v>0</v>
      </c>
      <c r="P12" s="223">
        <f t="shared" ref="P12:P43" si="2">H12-O12</f>
        <v>0</v>
      </c>
    </row>
    <row r="13" spans="1:16" x14ac:dyDescent="0.4">
      <c r="A13" s="130"/>
      <c r="B13" s="131"/>
      <c r="C13" s="84"/>
      <c r="D13" s="85"/>
      <c r="E13" s="151"/>
      <c r="F13" s="216"/>
      <c r="G13" s="218">
        <f t="shared" ref="G13:G49" si="3">H13-F13</f>
        <v>0</v>
      </c>
      <c r="H13" s="167">
        <f t="shared" si="0"/>
        <v>0</v>
      </c>
      <c r="I13" s="161"/>
      <c r="J13" s="162"/>
      <c r="K13" s="162"/>
      <c r="L13" s="163"/>
      <c r="M13" s="164"/>
      <c r="N13" s="143"/>
      <c r="O13" s="224">
        <f t="shared" si="1"/>
        <v>0</v>
      </c>
      <c r="P13" s="232">
        <f t="shared" si="2"/>
        <v>0</v>
      </c>
    </row>
    <row r="14" spans="1:16" x14ac:dyDescent="0.4">
      <c r="A14" s="130"/>
      <c r="B14" s="131"/>
      <c r="C14" s="84"/>
      <c r="D14" s="85"/>
      <c r="E14" s="151"/>
      <c r="F14" s="216"/>
      <c r="G14" s="218">
        <f t="shared" si="3"/>
        <v>0</v>
      </c>
      <c r="H14" s="167">
        <f t="shared" si="0"/>
        <v>0</v>
      </c>
      <c r="I14" s="161"/>
      <c r="J14" s="162"/>
      <c r="K14" s="162"/>
      <c r="L14" s="163"/>
      <c r="M14" s="164"/>
      <c r="N14" s="143"/>
      <c r="O14" s="224">
        <f t="shared" si="1"/>
        <v>0</v>
      </c>
      <c r="P14" s="232">
        <f t="shared" si="2"/>
        <v>0</v>
      </c>
    </row>
    <row r="15" spans="1:16" s="6" customFormat="1" x14ac:dyDescent="0.4">
      <c r="A15" s="130"/>
      <c r="B15" s="131"/>
      <c r="C15" s="84"/>
      <c r="D15" s="85"/>
      <c r="E15" s="151"/>
      <c r="F15" s="216"/>
      <c r="G15" s="218">
        <f t="shared" si="3"/>
        <v>0</v>
      </c>
      <c r="H15" s="167">
        <f t="shared" si="0"/>
        <v>0</v>
      </c>
      <c r="I15" s="161"/>
      <c r="J15" s="162"/>
      <c r="K15" s="162"/>
      <c r="L15" s="163"/>
      <c r="M15" s="164"/>
      <c r="N15" s="143"/>
      <c r="O15" s="224">
        <f t="shared" si="1"/>
        <v>0</v>
      </c>
      <c r="P15" s="232">
        <f t="shared" si="2"/>
        <v>0</v>
      </c>
    </row>
    <row r="16" spans="1:16" x14ac:dyDescent="0.4">
      <c r="A16" s="130"/>
      <c r="B16" s="131"/>
      <c r="C16" s="84"/>
      <c r="D16" s="85"/>
      <c r="E16" s="151"/>
      <c r="F16" s="216"/>
      <c r="G16" s="218">
        <f>H16-F16</f>
        <v>0</v>
      </c>
      <c r="H16" s="167">
        <f t="shared" si="0"/>
        <v>0</v>
      </c>
      <c r="I16" s="161"/>
      <c r="J16" s="162"/>
      <c r="K16" s="162"/>
      <c r="L16" s="163"/>
      <c r="M16" s="164"/>
      <c r="N16" s="143"/>
      <c r="O16" s="224">
        <f t="shared" si="1"/>
        <v>0</v>
      </c>
      <c r="P16" s="232">
        <f t="shared" si="2"/>
        <v>0</v>
      </c>
    </row>
    <row r="17" spans="1:16" x14ac:dyDescent="0.4">
      <c r="A17" s="130"/>
      <c r="B17" s="131"/>
      <c r="C17" s="84"/>
      <c r="D17" s="85"/>
      <c r="E17" s="151"/>
      <c r="F17" s="216"/>
      <c r="G17" s="218">
        <f t="shared" si="3"/>
        <v>0</v>
      </c>
      <c r="H17" s="167">
        <f t="shared" si="0"/>
        <v>0</v>
      </c>
      <c r="I17" s="161"/>
      <c r="J17" s="162"/>
      <c r="K17" s="162"/>
      <c r="L17" s="163"/>
      <c r="M17" s="164"/>
      <c r="N17" s="143"/>
      <c r="O17" s="224">
        <f t="shared" si="1"/>
        <v>0</v>
      </c>
      <c r="P17" s="232">
        <f t="shared" si="2"/>
        <v>0</v>
      </c>
    </row>
    <row r="18" spans="1:16" x14ac:dyDescent="0.4">
      <c r="A18" s="130"/>
      <c r="B18" s="131"/>
      <c r="C18" s="84"/>
      <c r="D18" s="85"/>
      <c r="E18" s="151"/>
      <c r="F18" s="216"/>
      <c r="G18" s="218">
        <f t="shared" si="3"/>
        <v>0</v>
      </c>
      <c r="H18" s="167">
        <f t="shared" ref="H18:H28" si="4">ROUND(C18*D18*E18,0)</f>
        <v>0</v>
      </c>
      <c r="I18" s="161"/>
      <c r="J18" s="162"/>
      <c r="K18" s="162"/>
      <c r="L18" s="163"/>
      <c r="M18" s="164"/>
      <c r="N18" s="143"/>
      <c r="O18" s="224">
        <f t="shared" si="1"/>
        <v>0</v>
      </c>
      <c r="P18" s="232">
        <f t="shared" si="2"/>
        <v>0</v>
      </c>
    </row>
    <row r="19" spans="1:16" x14ac:dyDescent="0.4">
      <c r="A19" s="130"/>
      <c r="B19" s="131"/>
      <c r="C19" s="84"/>
      <c r="D19" s="85"/>
      <c r="E19" s="151"/>
      <c r="F19" s="216"/>
      <c r="G19" s="218">
        <f t="shared" si="3"/>
        <v>0</v>
      </c>
      <c r="H19" s="167">
        <f t="shared" si="4"/>
        <v>0</v>
      </c>
      <c r="I19" s="161"/>
      <c r="J19" s="162"/>
      <c r="K19" s="162"/>
      <c r="L19" s="163"/>
      <c r="M19" s="164"/>
      <c r="N19" s="143"/>
      <c r="O19" s="224">
        <f t="shared" si="1"/>
        <v>0</v>
      </c>
      <c r="P19" s="232">
        <f t="shared" si="2"/>
        <v>0</v>
      </c>
    </row>
    <row r="20" spans="1:16" x14ac:dyDescent="0.4">
      <c r="A20" s="130"/>
      <c r="B20" s="131"/>
      <c r="C20" s="84"/>
      <c r="D20" s="85"/>
      <c r="E20" s="151"/>
      <c r="F20" s="216"/>
      <c r="G20" s="218">
        <f t="shared" si="3"/>
        <v>0</v>
      </c>
      <c r="H20" s="167">
        <f t="shared" si="4"/>
        <v>0</v>
      </c>
      <c r="I20" s="161"/>
      <c r="J20" s="162"/>
      <c r="K20" s="162"/>
      <c r="L20" s="163"/>
      <c r="M20" s="164"/>
      <c r="N20" s="143"/>
      <c r="O20" s="224">
        <f t="shared" si="1"/>
        <v>0</v>
      </c>
      <c r="P20" s="232">
        <f t="shared" si="2"/>
        <v>0</v>
      </c>
    </row>
    <row r="21" spans="1:16" x14ac:dyDescent="0.4">
      <c r="A21" s="130"/>
      <c r="B21" s="131"/>
      <c r="C21" s="84"/>
      <c r="D21" s="85"/>
      <c r="E21" s="151"/>
      <c r="F21" s="216"/>
      <c r="G21" s="218">
        <f t="shared" si="3"/>
        <v>0</v>
      </c>
      <c r="H21" s="167">
        <f t="shared" si="4"/>
        <v>0</v>
      </c>
      <c r="I21" s="161"/>
      <c r="J21" s="162"/>
      <c r="K21" s="162"/>
      <c r="L21" s="163"/>
      <c r="M21" s="164"/>
      <c r="N21" s="143"/>
      <c r="O21" s="224">
        <f t="shared" si="1"/>
        <v>0</v>
      </c>
      <c r="P21" s="232">
        <f t="shared" si="2"/>
        <v>0</v>
      </c>
    </row>
    <row r="22" spans="1:16" x14ac:dyDescent="0.4">
      <c r="A22" s="130"/>
      <c r="B22" s="131"/>
      <c r="C22" s="84"/>
      <c r="D22" s="85"/>
      <c r="E22" s="151"/>
      <c r="F22" s="216"/>
      <c r="G22" s="218">
        <f t="shared" si="3"/>
        <v>0</v>
      </c>
      <c r="H22" s="167">
        <f t="shared" si="4"/>
        <v>0</v>
      </c>
      <c r="I22" s="161"/>
      <c r="J22" s="162"/>
      <c r="K22" s="162"/>
      <c r="L22" s="163"/>
      <c r="M22" s="164"/>
      <c r="N22" s="143"/>
      <c r="O22" s="224">
        <f t="shared" si="1"/>
        <v>0</v>
      </c>
      <c r="P22" s="232">
        <f t="shared" si="2"/>
        <v>0</v>
      </c>
    </row>
    <row r="23" spans="1:16" x14ac:dyDescent="0.4">
      <c r="A23" s="130"/>
      <c r="B23" s="131"/>
      <c r="C23" s="84"/>
      <c r="D23" s="85"/>
      <c r="E23" s="151"/>
      <c r="F23" s="216"/>
      <c r="G23" s="218">
        <f t="shared" si="3"/>
        <v>0</v>
      </c>
      <c r="H23" s="167">
        <f t="shared" si="4"/>
        <v>0</v>
      </c>
      <c r="I23" s="161"/>
      <c r="J23" s="162"/>
      <c r="K23" s="162"/>
      <c r="L23" s="163"/>
      <c r="M23" s="164"/>
      <c r="N23" s="143"/>
      <c r="O23" s="224">
        <f t="shared" si="1"/>
        <v>0</v>
      </c>
      <c r="P23" s="232">
        <f t="shared" si="2"/>
        <v>0</v>
      </c>
    </row>
    <row r="24" spans="1:16" x14ac:dyDescent="0.4">
      <c r="A24" s="130"/>
      <c r="B24" s="131"/>
      <c r="C24" s="84"/>
      <c r="D24" s="85"/>
      <c r="E24" s="151"/>
      <c r="F24" s="216"/>
      <c r="G24" s="218">
        <f t="shared" si="3"/>
        <v>0</v>
      </c>
      <c r="H24" s="167">
        <f t="shared" si="4"/>
        <v>0</v>
      </c>
      <c r="I24" s="161"/>
      <c r="J24" s="162"/>
      <c r="K24" s="162"/>
      <c r="L24" s="163"/>
      <c r="M24" s="164"/>
      <c r="N24" s="143"/>
      <c r="O24" s="224">
        <f t="shared" si="1"/>
        <v>0</v>
      </c>
      <c r="P24" s="232">
        <f t="shared" si="2"/>
        <v>0</v>
      </c>
    </row>
    <row r="25" spans="1:16" x14ac:dyDescent="0.4">
      <c r="A25" s="130"/>
      <c r="B25" s="131"/>
      <c r="C25" s="84"/>
      <c r="D25" s="85"/>
      <c r="E25" s="151"/>
      <c r="F25" s="216"/>
      <c r="G25" s="218">
        <f t="shared" si="3"/>
        <v>0</v>
      </c>
      <c r="H25" s="167">
        <f t="shared" si="4"/>
        <v>0</v>
      </c>
      <c r="I25" s="161"/>
      <c r="J25" s="162"/>
      <c r="K25" s="162"/>
      <c r="L25" s="163"/>
      <c r="M25" s="164"/>
      <c r="N25" s="143"/>
      <c r="O25" s="224">
        <f t="shared" si="1"/>
        <v>0</v>
      </c>
      <c r="P25" s="232">
        <f t="shared" si="2"/>
        <v>0</v>
      </c>
    </row>
    <row r="26" spans="1:16" x14ac:dyDescent="0.4">
      <c r="A26" s="130"/>
      <c r="B26" s="131"/>
      <c r="C26" s="84"/>
      <c r="D26" s="85"/>
      <c r="E26" s="151"/>
      <c r="F26" s="216"/>
      <c r="G26" s="218">
        <f t="shared" si="3"/>
        <v>0</v>
      </c>
      <c r="H26" s="167">
        <f t="shared" si="4"/>
        <v>0</v>
      </c>
      <c r="I26" s="161"/>
      <c r="J26" s="162"/>
      <c r="K26" s="162"/>
      <c r="L26" s="163"/>
      <c r="M26" s="164"/>
      <c r="N26" s="143"/>
      <c r="O26" s="224">
        <f t="shared" si="1"/>
        <v>0</v>
      </c>
      <c r="P26" s="232">
        <f t="shared" si="2"/>
        <v>0</v>
      </c>
    </row>
    <row r="27" spans="1:16" x14ac:dyDescent="0.4">
      <c r="A27" s="130"/>
      <c r="B27" s="131"/>
      <c r="C27" s="84"/>
      <c r="D27" s="85"/>
      <c r="E27" s="151"/>
      <c r="F27" s="216"/>
      <c r="G27" s="218">
        <f t="shared" si="3"/>
        <v>0</v>
      </c>
      <c r="H27" s="167">
        <f t="shared" si="4"/>
        <v>0</v>
      </c>
      <c r="I27" s="161"/>
      <c r="J27" s="162"/>
      <c r="K27" s="162"/>
      <c r="L27" s="163"/>
      <c r="M27" s="164"/>
      <c r="N27" s="143"/>
      <c r="O27" s="224">
        <f t="shared" si="1"/>
        <v>0</v>
      </c>
      <c r="P27" s="232">
        <f t="shared" si="2"/>
        <v>0</v>
      </c>
    </row>
    <row r="28" spans="1:16" x14ac:dyDescent="0.4">
      <c r="A28" s="130"/>
      <c r="B28" s="131"/>
      <c r="C28" s="84"/>
      <c r="D28" s="85"/>
      <c r="E28" s="151"/>
      <c r="F28" s="216"/>
      <c r="G28" s="218">
        <f t="shared" si="3"/>
        <v>0</v>
      </c>
      <c r="H28" s="167">
        <f t="shared" si="4"/>
        <v>0</v>
      </c>
      <c r="I28" s="161"/>
      <c r="J28" s="162"/>
      <c r="K28" s="162"/>
      <c r="L28" s="163"/>
      <c r="M28" s="164"/>
      <c r="N28" s="143"/>
      <c r="O28" s="224">
        <f t="shared" si="1"/>
        <v>0</v>
      </c>
      <c r="P28" s="232">
        <f t="shared" si="2"/>
        <v>0</v>
      </c>
    </row>
    <row r="29" spans="1:16" x14ac:dyDescent="0.4">
      <c r="A29" s="130"/>
      <c r="B29" s="131"/>
      <c r="C29" s="84"/>
      <c r="D29" s="85"/>
      <c r="E29" s="151"/>
      <c r="F29" s="216"/>
      <c r="G29" s="218">
        <f t="shared" si="3"/>
        <v>0</v>
      </c>
      <c r="H29" s="167">
        <f t="shared" ref="H29:H49" si="5">ROUND(C29*D29*E29,0)</f>
        <v>0</v>
      </c>
      <c r="I29" s="161"/>
      <c r="J29" s="162"/>
      <c r="K29" s="162"/>
      <c r="L29" s="163"/>
      <c r="M29" s="164"/>
      <c r="N29" s="143"/>
      <c r="O29" s="224">
        <f t="shared" si="1"/>
        <v>0</v>
      </c>
      <c r="P29" s="232">
        <f t="shared" si="2"/>
        <v>0</v>
      </c>
    </row>
    <row r="30" spans="1:16" x14ac:dyDescent="0.4">
      <c r="A30" s="130"/>
      <c r="B30" s="131"/>
      <c r="C30" s="84"/>
      <c r="D30" s="85"/>
      <c r="E30" s="151"/>
      <c r="F30" s="216"/>
      <c r="G30" s="218">
        <f t="shared" si="3"/>
        <v>0</v>
      </c>
      <c r="H30" s="167">
        <f t="shared" si="5"/>
        <v>0</v>
      </c>
      <c r="I30" s="161"/>
      <c r="J30" s="162"/>
      <c r="K30" s="162"/>
      <c r="L30" s="163"/>
      <c r="M30" s="164"/>
      <c r="N30" s="143"/>
      <c r="O30" s="224">
        <f t="shared" si="1"/>
        <v>0</v>
      </c>
      <c r="P30" s="232">
        <f t="shared" si="2"/>
        <v>0</v>
      </c>
    </row>
    <row r="31" spans="1:16" x14ac:dyDescent="0.4">
      <c r="A31" s="130"/>
      <c r="B31" s="131"/>
      <c r="C31" s="84"/>
      <c r="D31" s="85"/>
      <c r="E31" s="151"/>
      <c r="F31" s="216"/>
      <c r="G31" s="218">
        <f t="shared" si="3"/>
        <v>0</v>
      </c>
      <c r="H31" s="167">
        <f t="shared" si="5"/>
        <v>0</v>
      </c>
      <c r="I31" s="161"/>
      <c r="J31" s="162"/>
      <c r="K31" s="162"/>
      <c r="L31" s="163"/>
      <c r="M31" s="164"/>
      <c r="N31" s="143"/>
      <c r="O31" s="224">
        <f t="shared" si="1"/>
        <v>0</v>
      </c>
      <c r="P31" s="232">
        <f t="shared" si="2"/>
        <v>0</v>
      </c>
    </row>
    <row r="32" spans="1:16" x14ac:dyDescent="0.4">
      <c r="A32" s="130"/>
      <c r="B32" s="131"/>
      <c r="C32" s="84"/>
      <c r="D32" s="85"/>
      <c r="E32" s="151"/>
      <c r="F32" s="216"/>
      <c r="G32" s="218">
        <f t="shared" si="3"/>
        <v>0</v>
      </c>
      <c r="H32" s="167">
        <f t="shared" si="5"/>
        <v>0</v>
      </c>
      <c r="I32" s="161"/>
      <c r="J32" s="162"/>
      <c r="K32" s="162"/>
      <c r="L32" s="163"/>
      <c r="M32" s="164"/>
      <c r="N32" s="143"/>
      <c r="O32" s="224">
        <f t="shared" si="1"/>
        <v>0</v>
      </c>
      <c r="P32" s="232">
        <f t="shared" si="2"/>
        <v>0</v>
      </c>
    </row>
    <row r="33" spans="1:16" x14ac:dyDescent="0.4">
      <c r="A33" s="130"/>
      <c r="B33" s="131"/>
      <c r="C33" s="84"/>
      <c r="D33" s="85"/>
      <c r="E33" s="151"/>
      <c r="F33" s="216"/>
      <c r="G33" s="218">
        <f t="shared" si="3"/>
        <v>0</v>
      </c>
      <c r="H33" s="167">
        <f t="shared" si="5"/>
        <v>0</v>
      </c>
      <c r="I33" s="161"/>
      <c r="J33" s="162"/>
      <c r="K33" s="162"/>
      <c r="L33" s="163"/>
      <c r="M33" s="164"/>
      <c r="N33" s="143"/>
      <c r="O33" s="224">
        <f t="shared" si="1"/>
        <v>0</v>
      </c>
      <c r="P33" s="232">
        <f t="shared" si="2"/>
        <v>0</v>
      </c>
    </row>
    <row r="34" spans="1:16" x14ac:dyDescent="0.4">
      <c r="A34" s="130"/>
      <c r="B34" s="131"/>
      <c r="C34" s="84"/>
      <c r="D34" s="85"/>
      <c r="E34" s="151"/>
      <c r="F34" s="216"/>
      <c r="G34" s="218">
        <f t="shared" si="3"/>
        <v>0</v>
      </c>
      <c r="H34" s="167">
        <f t="shared" ref="H34:H43" si="6">ROUND(C34*D34*E34,0)</f>
        <v>0</v>
      </c>
      <c r="I34" s="161"/>
      <c r="J34" s="162"/>
      <c r="K34" s="162"/>
      <c r="L34" s="163"/>
      <c r="M34" s="164"/>
      <c r="N34" s="143"/>
      <c r="O34" s="224">
        <f t="shared" si="1"/>
        <v>0</v>
      </c>
      <c r="P34" s="232">
        <f t="shared" si="2"/>
        <v>0</v>
      </c>
    </row>
    <row r="35" spans="1:16" x14ac:dyDescent="0.4">
      <c r="A35" s="130"/>
      <c r="B35" s="131"/>
      <c r="C35" s="84"/>
      <c r="D35" s="85"/>
      <c r="E35" s="151"/>
      <c r="F35" s="216"/>
      <c r="G35" s="218">
        <f t="shared" si="3"/>
        <v>0</v>
      </c>
      <c r="H35" s="167">
        <f t="shared" si="6"/>
        <v>0</v>
      </c>
      <c r="I35" s="161"/>
      <c r="J35" s="162"/>
      <c r="K35" s="162"/>
      <c r="L35" s="163"/>
      <c r="M35" s="164"/>
      <c r="N35" s="143"/>
      <c r="O35" s="224">
        <f t="shared" si="1"/>
        <v>0</v>
      </c>
      <c r="P35" s="232">
        <f t="shared" si="2"/>
        <v>0</v>
      </c>
    </row>
    <row r="36" spans="1:16" x14ac:dyDescent="0.4">
      <c r="A36" s="130"/>
      <c r="B36" s="131"/>
      <c r="C36" s="84"/>
      <c r="D36" s="85"/>
      <c r="E36" s="151"/>
      <c r="F36" s="216"/>
      <c r="G36" s="218">
        <f t="shared" si="3"/>
        <v>0</v>
      </c>
      <c r="H36" s="167">
        <f t="shared" si="6"/>
        <v>0</v>
      </c>
      <c r="I36" s="161"/>
      <c r="J36" s="162"/>
      <c r="K36" s="162"/>
      <c r="L36" s="163"/>
      <c r="M36" s="164"/>
      <c r="N36" s="143"/>
      <c r="O36" s="224">
        <f t="shared" si="1"/>
        <v>0</v>
      </c>
      <c r="P36" s="232">
        <f t="shared" si="2"/>
        <v>0</v>
      </c>
    </row>
    <row r="37" spans="1:16" x14ac:dyDescent="0.4">
      <c r="A37" s="130"/>
      <c r="B37" s="131"/>
      <c r="C37" s="84"/>
      <c r="D37" s="85"/>
      <c r="E37" s="151"/>
      <c r="F37" s="216"/>
      <c r="G37" s="218">
        <f t="shared" si="3"/>
        <v>0</v>
      </c>
      <c r="H37" s="167">
        <f t="shared" si="6"/>
        <v>0</v>
      </c>
      <c r="I37" s="161"/>
      <c r="J37" s="162"/>
      <c r="K37" s="162"/>
      <c r="L37" s="163"/>
      <c r="M37" s="164"/>
      <c r="N37" s="143"/>
      <c r="O37" s="224">
        <f t="shared" si="1"/>
        <v>0</v>
      </c>
      <c r="P37" s="232">
        <f t="shared" si="2"/>
        <v>0</v>
      </c>
    </row>
    <row r="38" spans="1:16" x14ac:dyDescent="0.4">
      <c r="A38" s="130"/>
      <c r="B38" s="131"/>
      <c r="C38" s="84"/>
      <c r="D38" s="85"/>
      <c r="E38" s="151"/>
      <c r="F38" s="216"/>
      <c r="G38" s="218">
        <f t="shared" si="3"/>
        <v>0</v>
      </c>
      <c r="H38" s="167">
        <f t="shared" si="6"/>
        <v>0</v>
      </c>
      <c r="I38" s="161"/>
      <c r="J38" s="162"/>
      <c r="K38" s="162"/>
      <c r="L38" s="163"/>
      <c r="M38" s="164"/>
      <c r="N38" s="143"/>
      <c r="O38" s="224">
        <f t="shared" si="1"/>
        <v>0</v>
      </c>
      <c r="P38" s="232">
        <f t="shared" si="2"/>
        <v>0</v>
      </c>
    </row>
    <row r="39" spans="1:16" x14ac:dyDescent="0.4">
      <c r="A39" s="130"/>
      <c r="B39" s="131"/>
      <c r="C39" s="84"/>
      <c r="D39" s="85"/>
      <c r="E39" s="151"/>
      <c r="F39" s="216"/>
      <c r="G39" s="218">
        <f t="shared" si="3"/>
        <v>0</v>
      </c>
      <c r="H39" s="167">
        <f t="shared" si="6"/>
        <v>0</v>
      </c>
      <c r="I39" s="161"/>
      <c r="J39" s="162"/>
      <c r="K39" s="162"/>
      <c r="L39" s="163"/>
      <c r="M39" s="164"/>
      <c r="N39" s="143"/>
      <c r="O39" s="224">
        <f t="shared" si="1"/>
        <v>0</v>
      </c>
      <c r="P39" s="232">
        <f t="shared" si="2"/>
        <v>0</v>
      </c>
    </row>
    <row r="40" spans="1:16" x14ac:dyDescent="0.4">
      <c r="A40" s="130"/>
      <c r="B40" s="131"/>
      <c r="C40" s="84"/>
      <c r="D40" s="85"/>
      <c r="E40" s="151"/>
      <c r="F40" s="216"/>
      <c r="G40" s="218">
        <f t="shared" si="3"/>
        <v>0</v>
      </c>
      <c r="H40" s="167">
        <f t="shared" si="6"/>
        <v>0</v>
      </c>
      <c r="I40" s="161"/>
      <c r="J40" s="162"/>
      <c r="K40" s="162"/>
      <c r="L40" s="163"/>
      <c r="M40" s="164"/>
      <c r="N40" s="143"/>
      <c r="O40" s="224">
        <f t="shared" si="1"/>
        <v>0</v>
      </c>
      <c r="P40" s="232">
        <f t="shared" si="2"/>
        <v>0</v>
      </c>
    </row>
    <row r="41" spans="1:16" x14ac:dyDescent="0.4">
      <c r="A41" s="130"/>
      <c r="B41" s="131"/>
      <c r="C41" s="84"/>
      <c r="D41" s="85"/>
      <c r="E41" s="151"/>
      <c r="F41" s="216"/>
      <c r="G41" s="218">
        <f t="shared" si="3"/>
        <v>0</v>
      </c>
      <c r="H41" s="167">
        <f t="shared" si="6"/>
        <v>0</v>
      </c>
      <c r="I41" s="161"/>
      <c r="J41" s="162"/>
      <c r="K41" s="162"/>
      <c r="L41" s="163"/>
      <c r="M41" s="164"/>
      <c r="N41" s="143"/>
      <c r="O41" s="224">
        <f t="shared" si="1"/>
        <v>0</v>
      </c>
      <c r="P41" s="232">
        <f t="shared" si="2"/>
        <v>0</v>
      </c>
    </row>
    <row r="42" spans="1:16" x14ac:dyDescent="0.4">
      <c r="A42" s="130"/>
      <c r="B42" s="131"/>
      <c r="C42" s="84"/>
      <c r="D42" s="85"/>
      <c r="E42" s="151"/>
      <c r="F42" s="216"/>
      <c r="G42" s="218">
        <f t="shared" si="3"/>
        <v>0</v>
      </c>
      <c r="H42" s="167">
        <f t="shared" si="6"/>
        <v>0</v>
      </c>
      <c r="I42" s="161"/>
      <c r="J42" s="162"/>
      <c r="K42" s="162"/>
      <c r="L42" s="163"/>
      <c r="M42" s="164"/>
      <c r="N42" s="143"/>
      <c r="O42" s="224">
        <f t="shared" si="1"/>
        <v>0</v>
      </c>
      <c r="P42" s="232">
        <f t="shared" si="2"/>
        <v>0</v>
      </c>
    </row>
    <row r="43" spans="1:16" x14ac:dyDescent="0.4">
      <c r="A43" s="130"/>
      <c r="B43" s="131"/>
      <c r="C43" s="84"/>
      <c r="D43" s="85"/>
      <c r="E43" s="151"/>
      <c r="F43" s="216"/>
      <c r="G43" s="218">
        <f t="shared" si="3"/>
        <v>0</v>
      </c>
      <c r="H43" s="167">
        <f t="shared" si="6"/>
        <v>0</v>
      </c>
      <c r="I43" s="161"/>
      <c r="J43" s="162"/>
      <c r="K43" s="162"/>
      <c r="L43" s="163"/>
      <c r="M43" s="164"/>
      <c r="N43" s="143"/>
      <c r="O43" s="224">
        <f t="shared" ref="O43:O49" si="7">SUM(I43:M43)</f>
        <v>0</v>
      </c>
      <c r="P43" s="232">
        <f t="shared" si="2"/>
        <v>0</v>
      </c>
    </row>
    <row r="44" spans="1:16" x14ac:dyDescent="0.4">
      <c r="A44" s="130"/>
      <c r="B44" s="131"/>
      <c r="C44" s="84"/>
      <c r="D44" s="85"/>
      <c r="E44" s="151"/>
      <c r="F44" s="216"/>
      <c r="G44" s="218">
        <f t="shared" si="3"/>
        <v>0</v>
      </c>
      <c r="H44" s="167">
        <f t="shared" si="5"/>
        <v>0</v>
      </c>
      <c r="I44" s="161"/>
      <c r="J44" s="162"/>
      <c r="K44" s="162"/>
      <c r="L44" s="163"/>
      <c r="M44" s="164"/>
      <c r="N44" s="143"/>
      <c r="O44" s="224">
        <f t="shared" si="7"/>
        <v>0</v>
      </c>
      <c r="P44" s="232">
        <f t="shared" ref="P44:P49" si="8">H44-O44</f>
        <v>0</v>
      </c>
    </row>
    <row r="45" spans="1:16" x14ac:dyDescent="0.4">
      <c r="A45" s="130"/>
      <c r="B45" s="131"/>
      <c r="C45" s="84"/>
      <c r="D45" s="85"/>
      <c r="E45" s="151"/>
      <c r="F45" s="216"/>
      <c r="G45" s="218">
        <f t="shared" si="3"/>
        <v>0</v>
      </c>
      <c r="H45" s="167">
        <f t="shared" si="5"/>
        <v>0</v>
      </c>
      <c r="I45" s="161"/>
      <c r="J45" s="162"/>
      <c r="K45" s="162"/>
      <c r="L45" s="163"/>
      <c r="M45" s="164"/>
      <c r="N45" s="143"/>
      <c r="O45" s="224">
        <f t="shared" si="7"/>
        <v>0</v>
      </c>
      <c r="P45" s="232">
        <f t="shared" si="8"/>
        <v>0</v>
      </c>
    </row>
    <row r="46" spans="1:16" x14ac:dyDescent="0.4">
      <c r="A46" s="130"/>
      <c r="B46" s="131"/>
      <c r="C46" s="84"/>
      <c r="D46" s="85"/>
      <c r="E46" s="151"/>
      <c r="F46" s="216"/>
      <c r="G46" s="218">
        <f t="shared" si="3"/>
        <v>0</v>
      </c>
      <c r="H46" s="167">
        <f t="shared" si="5"/>
        <v>0</v>
      </c>
      <c r="I46" s="161"/>
      <c r="J46" s="162"/>
      <c r="K46" s="162"/>
      <c r="L46" s="163"/>
      <c r="M46" s="164"/>
      <c r="N46" s="143"/>
      <c r="O46" s="224">
        <f t="shared" si="7"/>
        <v>0</v>
      </c>
      <c r="P46" s="232">
        <f t="shared" si="8"/>
        <v>0</v>
      </c>
    </row>
    <row r="47" spans="1:16" x14ac:dyDescent="0.4">
      <c r="A47" s="130"/>
      <c r="B47" s="131"/>
      <c r="C47" s="84"/>
      <c r="D47" s="85"/>
      <c r="E47" s="151"/>
      <c r="F47" s="216"/>
      <c r="G47" s="218">
        <f t="shared" si="3"/>
        <v>0</v>
      </c>
      <c r="H47" s="167">
        <f t="shared" si="5"/>
        <v>0</v>
      </c>
      <c r="I47" s="161"/>
      <c r="J47" s="162"/>
      <c r="K47" s="162"/>
      <c r="L47" s="163"/>
      <c r="M47" s="164"/>
      <c r="N47" s="143"/>
      <c r="O47" s="224">
        <f t="shared" si="7"/>
        <v>0</v>
      </c>
      <c r="P47" s="232">
        <f t="shared" si="8"/>
        <v>0</v>
      </c>
    </row>
    <row r="48" spans="1:16" x14ac:dyDescent="0.4">
      <c r="A48" s="130"/>
      <c r="B48" s="131"/>
      <c r="C48" s="84"/>
      <c r="D48" s="85"/>
      <c r="E48" s="151"/>
      <c r="F48" s="216"/>
      <c r="G48" s="218">
        <f t="shared" si="3"/>
        <v>0</v>
      </c>
      <c r="H48" s="167">
        <f t="shared" si="5"/>
        <v>0</v>
      </c>
      <c r="I48" s="161"/>
      <c r="J48" s="162"/>
      <c r="K48" s="162"/>
      <c r="L48" s="163"/>
      <c r="M48" s="164"/>
      <c r="N48" s="143"/>
      <c r="O48" s="224">
        <f t="shared" si="7"/>
        <v>0</v>
      </c>
      <c r="P48" s="232">
        <f t="shared" si="8"/>
        <v>0</v>
      </c>
    </row>
    <row r="49" spans="1:16" x14ac:dyDescent="0.4">
      <c r="A49" s="130"/>
      <c r="B49" s="131"/>
      <c r="C49" s="84"/>
      <c r="D49" s="85"/>
      <c r="E49" s="151"/>
      <c r="F49" s="216"/>
      <c r="G49" s="218">
        <f t="shared" si="3"/>
        <v>0</v>
      </c>
      <c r="H49" s="167">
        <f t="shared" si="5"/>
        <v>0</v>
      </c>
      <c r="I49" s="161"/>
      <c r="J49" s="162"/>
      <c r="K49" s="162"/>
      <c r="L49" s="163"/>
      <c r="M49" s="164"/>
      <c r="N49" s="143"/>
      <c r="O49" s="224">
        <f t="shared" si="7"/>
        <v>0</v>
      </c>
      <c r="P49" s="232">
        <f t="shared" si="8"/>
        <v>0</v>
      </c>
    </row>
    <row r="50" spans="1:16" x14ac:dyDescent="0.4">
      <c r="A50" s="130"/>
      <c r="B50" s="131"/>
      <c r="C50" s="84"/>
      <c r="D50" s="85"/>
      <c r="E50" s="151"/>
      <c r="F50" s="216"/>
      <c r="G50" s="218">
        <f t="shared" ref="G50" si="9">H50-F50</f>
        <v>0</v>
      </c>
      <c r="H50" s="167">
        <f t="shared" ref="H50" si="10">ROUND(C50*D50*E50,0)</f>
        <v>0</v>
      </c>
      <c r="I50" s="161"/>
      <c r="J50" s="162"/>
      <c r="K50" s="162"/>
      <c r="L50" s="163"/>
      <c r="M50" s="164"/>
      <c r="N50" s="143"/>
      <c r="O50" s="233">
        <f t="shared" ref="O50" si="11">SUM(I50:M50)</f>
        <v>0</v>
      </c>
      <c r="P50" s="234">
        <f t="shared" ref="P50" si="12">H50-O50</f>
        <v>0</v>
      </c>
    </row>
    <row r="51" spans="1:16" ht="18" customHeight="1" thickBot="1" x14ac:dyDescent="0.45">
      <c r="A51" s="112" t="s">
        <v>3</v>
      </c>
      <c r="B51" s="113"/>
      <c r="C51" s="114"/>
      <c r="D51" s="37"/>
      <c r="E51" s="205">
        <f t="shared" ref="E51:M51" si="13">SUM(E12:E50)</f>
        <v>0</v>
      </c>
      <c r="F51" s="38">
        <f t="shared" si="13"/>
        <v>0</v>
      </c>
      <c r="G51" s="219">
        <f t="shared" si="13"/>
        <v>0</v>
      </c>
      <c r="H51" s="46">
        <f t="shared" si="13"/>
        <v>0</v>
      </c>
      <c r="I51" s="49">
        <f t="shared" si="13"/>
        <v>0</v>
      </c>
      <c r="J51" s="38">
        <f t="shared" si="13"/>
        <v>0</v>
      </c>
      <c r="K51" s="38">
        <f t="shared" si="13"/>
        <v>0</v>
      </c>
      <c r="L51" s="38">
        <f t="shared" si="13"/>
        <v>0</v>
      </c>
      <c r="M51" s="95">
        <f t="shared" si="13"/>
        <v>0</v>
      </c>
      <c r="O51" s="154">
        <f>SUM(O12:O50)</f>
        <v>0</v>
      </c>
      <c r="P51" s="155">
        <f>SUM(P12:P50)</f>
        <v>0</v>
      </c>
    </row>
    <row r="54" spans="1:16" x14ac:dyDescent="0.4">
      <c r="I54" s="6"/>
      <c r="J54" s="6"/>
      <c r="K54" s="6"/>
      <c r="L54" s="6"/>
      <c r="M54" s="6"/>
      <c r="O54" s="6"/>
      <c r="P54" s="6"/>
    </row>
    <row r="61" spans="1:16" x14ac:dyDescent="0.4">
      <c r="I61" s="2"/>
      <c r="J61" s="2"/>
      <c r="K61" s="2"/>
      <c r="L61" s="2"/>
      <c r="M61" s="2"/>
      <c r="O61" s="2"/>
      <c r="P61" s="2"/>
    </row>
    <row r="74" spans="9:16" x14ac:dyDescent="0.4">
      <c r="I74" s="17"/>
      <c r="J74" s="17"/>
      <c r="K74" s="17"/>
      <c r="L74" s="17"/>
      <c r="M74" s="17"/>
      <c r="O74" s="17"/>
      <c r="P74" s="17"/>
    </row>
    <row r="75" spans="9:16" x14ac:dyDescent="0.4">
      <c r="I75" s="17"/>
      <c r="J75" s="17"/>
      <c r="K75" s="17"/>
      <c r="L75" s="17"/>
      <c r="M75" s="17"/>
      <c r="O75" s="17"/>
      <c r="P75" s="17"/>
    </row>
    <row r="79" spans="9:16" x14ac:dyDescent="0.4">
      <c r="I79" s="2"/>
      <c r="J79" s="2"/>
      <c r="K79" s="2"/>
      <c r="L79" s="2"/>
      <c r="M79" s="2"/>
      <c r="O79" s="2"/>
      <c r="P79" s="2"/>
    </row>
  </sheetData>
  <sheetProtection algorithmName="SHA-512" hashValue="RG8Sk4PACPvtkGVJwC3fVRUsdRGf3sfKbO9pQ8N2sESeUJFm7hI1rTgmZUNFR9XdSg/+c60YtBZj6R6Axs8auw==" saltValue="nAF+WyXoifePNu7A/yuc3w==" spinCount="100000" sheet="1" objects="1" scenarios="1"/>
  <mergeCells count="12">
    <mergeCell ref="A1:M1"/>
    <mergeCell ref="A2:M2"/>
    <mergeCell ref="A3:M3"/>
    <mergeCell ref="A4:M4"/>
    <mergeCell ref="O8:P8"/>
    <mergeCell ref="L7:M7"/>
    <mergeCell ref="L6:M6"/>
    <mergeCell ref="J6:K6"/>
    <mergeCell ref="J7:K7"/>
    <mergeCell ref="F7:G7"/>
    <mergeCell ref="B6:E6"/>
    <mergeCell ref="B7:E7"/>
  </mergeCells>
  <phoneticPr fontId="17" type="noConversion"/>
  <dataValidations count="1">
    <dataValidation type="list" allowBlank="1" showInputMessage="1" showErrorMessage="1" sqref="D9:G9" xr:uid="{E04F3C8F-6FBD-4267-BCCE-CD807FA9001C}">
      <formula1>#REF!</formula1>
    </dataValidation>
  </dataValidations>
  <printOptions horizontalCentered="1"/>
  <pageMargins left="0.35" right="0.35" top="0.5" bottom="0.5" header="0.3" footer="0.2"/>
  <pageSetup scale="44" orientation="portrait" r:id="rId1"/>
  <headerFooter>
    <oddFooter>&amp;L&amp;8ARP_Form02, 7/2022&amp;C&amp;8&amp;P of &amp;N</oddFooter>
  </headerFooter>
  <ignoredErrors>
    <ignoredError sqref="O10:P10"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BF483E9-5CCA-42F0-9DC5-77EB8D6445CB}">
          <x14:formula1>
            <xm:f>Sheet3!$A$9:$A$12</xm:f>
          </x14:formula1>
          <xm:sqref>O6:P6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4A75-09AB-4C3E-BC91-59654B796E93}">
  <sheetPr>
    <pageSetUpPr fitToPage="1"/>
  </sheetPr>
  <dimension ref="A1:D76"/>
  <sheetViews>
    <sheetView showGridLines="0" view="pageBreakPreview" zoomScale="74" zoomScaleNormal="85" zoomScaleSheetLayoutView="74" zoomScalePageLayoutView="70" workbookViewId="0">
      <selection activeCell="A39" sqref="A39"/>
    </sheetView>
  </sheetViews>
  <sheetFormatPr defaultColWidth="9.265625" defaultRowHeight="22.15" customHeight="1" x14ac:dyDescent="0.4"/>
  <cols>
    <col min="1" max="1" width="34.73046875" style="1" customWidth="1"/>
    <col min="2" max="2" width="30.265625" style="1" customWidth="1"/>
    <col min="3" max="3" width="80.73046875" style="1" customWidth="1"/>
    <col min="4" max="4" width="14.73046875" style="60" customWidth="1"/>
    <col min="5" max="16384" width="9.265625" style="1"/>
  </cols>
  <sheetData>
    <row r="1" spans="1:4" ht="16.149999999999999" customHeight="1" x14ac:dyDescent="0.4">
      <c r="A1" s="311" t="str">
        <f>Budget!A1</f>
        <v>COUNTY OF LOS ANGELES - DEPARTMENT OF PUBLIC HEALTH</v>
      </c>
      <c r="B1" s="311"/>
      <c r="C1" s="311"/>
      <c r="D1" s="311"/>
    </row>
    <row r="2" spans="1:4" ht="16.149999999999999" customHeight="1" x14ac:dyDescent="0.4">
      <c r="A2" s="311" t="str">
        <f>Budget!A2</f>
        <v>OFFICE OF WOMEN'S HEALTH</v>
      </c>
      <c r="B2" s="311"/>
      <c r="C2" s="311"/>
      <c r="D2" s="311"/>
    </row>
    <row r="3" spans="1:4" ht="16.149999999999999" customHeight="1" x14ac:dyDescent="0.4">
      <c r="A3" s="311" t="str">
        <f>Budget!A3</f>
        <v>AMERICAN RESCUE PLAN FOR DOMESTIC VIOLENCE SHELTER &amp; SUPPORTIVE SERVICES PROJECT</v>
      </c>
      <c r="B3" s="311"/>
      <c r="C3" s="311"/>
      <c r="D3" s="311"/>
    </row>
    <row r="4" spans="1:4" ht="16.149999999999999" customHeight="1" x14ac:dyDescent="0.4">
      <c r="A4" s="312" t="s">
        <v>62</v>
      </c>
      <c r="B4" s="312"/>
      <c r="C4" s="312"/>
      <c r="D4" s="312"/>
    </row>
    <row r="5" spans="1:4" ht="16.149999999999999" customHeight="1" x14ac:dyDescent="0.4">
      <c r="A5" s="313" t="s">
        <v>36</v>
      </c>
      <c r="B5" s="313"/>
      <c r="C5" s="313"/>
      <c r="D5" s="313"/>
    </row>
    <row r="6" spans="1:4" ht="16.149999999999999" customHeight="1" x14ac:dyDescent="0.4">
      <c r="A6" s="115"/>
      <c r="B6" s="115"/>
      <c r="C6" s="115"/>
      <c r="D6" s="115"/>
    </row>
    <row r="7" spans="1:4" ht="16.149999999999999" customHeight="1" x14ac:dyDescent="0.4">
      <c r="A7" s="115"/>
      <c r="B7" s="115"/>
      <c r="C7" s="115"/>
      <c r="D7" s="115"/>
    </row>
    <row r="8" spans="1:4" ht="16.149999999999999" customHeight="1" x14ac:dyDescent="0.4">
      <c r="A8" s="2" t="s">
        <v>0</v>
      </c>
      <c r="B8" s="308" t="str">
        <f>IF(Budget!B6="","",Budget!B6)</f>
        <v/>
      </c>
      <c r="C8" s="308"/>
      <c r="D8" s="1"/>
    </row>
    <row r="9" spans="1:4" ht="16.149999999999999" customHeight="1" x14ac:dyDescent="0.4">
      <c r="A9" s="2" t="s">
        <v>6</v>
      </c>
      <c r="B9" s="310" t="str">
        <f>IF(Budget!L6="","",Budget!L6)</f>
        <v/>
      </c>
      <c r="C9" s="310"/>
      <c r="D9" s="1"/>
    </row>
    <row r="10" spans="1:4" ht="16.149999999999999" customHeight="1" x14ac:dyDescent="0.4">
      <c r="A10" s="2" t="s">
        <v>60</v>
      </c>
      <c r="B10" s="314" t="str">
        <f>IF(Budget!B7="","",Budget!B7)</f>
        <v/>
      </c>
      <c r="C10" s="314"/>
      <c r="D10" s="1"/>
    </row>
    <row r="11" spans="1:4" ht="16.149999999999999" customHeight="1" x14ac:dyDescent="0.4">
      <c r="A11" s="2" t="s">
        <v>18</v>
      </c>
      <c r="B11" s="310" t="str">
        <f>IF(Budget!L7="","",Budget!L7)</f>
        <v/>
      </c>
      <c r="C11" s="310"/>
      <c r="D11" s="1"/>
    </row>
    <row r="12" spans="1:4" ht="16.149999999999999" customHeight="1" x14ac:dyDescent="0.4">
      <c r="A12" s="58" t="s">
        <v>97</v>
      </c>
      <c r="B12" s="310" t="str">
        <f>IF(Budget!I7="","",Budget!I7)</f>
        <v/>
      </c>
      <c r="C12" s="310"/>
      <c r="D12" s="1"/>
    </row>
    <row r="13" spans="1:4" ht="10.15" customHeight="1" x14ac:dyDescent="0.4">
      <c r="A13" s="2"/>
      <c r="B13" s="59"/>
      <c r="C13" s="59"/>
      <c r="D13" s="1"/>
    </row>
    <row r="14" spans="1:4" ht="10.15" customHeight="1" thickBot="1" x14ac:dyDescent="0.45"/>
    <row r="15" spans="1:4" s="72" customFormat="1" ht="37.15" customHeight="1" thickBot="1" x14ac:dyDescent="0.45">
      <c r="A15" s="119" t="s">
        <v>64</v>
      </c>
      <c r="B15" s="101" t="s">
        <v>65</v>
      </c>
      <c r="C15" s="101" t="s">
        <v>66</v>
      </c>
      <c r="D15" s="120" t="s">
        <v>67</v>
      </c>
    </row>
    <row r="16" spans="1:4" s="72" customFormat="1" ht="15" x14ac:dyDescent="0.35">
      <c r="A16" s="121" t="str">
        <f>IF(Budget!A12="","",Budget!A12)</f>
        <v/>
      </c>
      <c r="B16" s="122" t="str">
        <f>IF(Budget!B12="","",Budget!B12)</f>
        <v/>
      </c>
      <c r="C16" s="86"/>
      <c r="D16" s="187">
        <f>Budget!H12</f>
        <v>0</v>
      </c>
    </row>
    <row r="17" spans="1:4" s="72" customFormat="1" ht="15" x14ac:dyDescent="0.35">
      <c r="A17" s="121" t="str">
        <f>IF(Budget!A13="","",Budget!A13)</f>
        <v/>
      </c>
      <c r="B17" s="122" t="str">
        <f>IF(Budget!B13="","",Budget!B13)</f>
        <v/>
      </c>
      <c r="C17" s="86"/>
      <c r="D17" s="188">
        <f>Budget!H13</f>
        <v>0</v>
      </c>
    </row>
    <row r="18" spans="1:4" s="72" customFormat="1" ht="15" x14ac:dyDescent="0.35">
      <c r="A18" s="121" t="str">
        <f>IF(Budget!A14="","",Budget!A14)</f>
        <v/>
      </c>
      <c r="B18" s="122" t="str">
        <f>IF(Budget!B14="","",Budget!B14)</f>
        <v/>
      </c>
      <c r="C18" s="86"/>
      <c r="D18" s="188">
        <f>Budget!H14</f>
        <v>0</v>
      </c>
    </row>
    <row r="19" spans="1:4" s="72" customFormat="1" ht="15" x14ac:dyDescent="0.35">
      <c r="A19" s="121" t="str">
        <f>IF(Budget!A15="","",Budget!A15)</f>
        <v/>
      </c>
      <c r="B19" s="122" t="str">
        <f>IF(Budget!B15="","",Budget!B15)</f>
        <v/>
      </c>
      <c r="C19" s="86"/>
      <c r="D19" s="188">
        <f>Budget!H15</f>
        <v>0</v>
      </c>
    </row>
    <row r="20" spans="1:4" s="72" customFormat="1" ht="15" x14ac:dyDescent="0.35">
      <c r="A20" s="121" t="str">
        <f>IF(Budget!A16="","",Budget!A16)</f>
        <v/>
      </c>
      <c r="B20" s="122" t="str">
        <f>IF(Budget!B16="","",Budget!B16)</f>
        <v/>
      </c>
      <c r="C20" s="86"/>
      <c r="D20" s="188">
        <f>Budget!H16</f>
        <v>0</v>
      </c>
    </row>
    <row r="21" spans="1:4" s="72" customFormat="1" ht="15" x14ac:dyDescent="0.35">
      <c r="A21" s="121" t="str">
        <f>IF(Budget!A17="","",Budget!A17)</f>
        <v/>
      </c>
      <c r="B21" s="122" t="str">
        <f>IF(Budget!B17="","",Budget!B17)</f>
        <v/>
      </c>
      <c r="C21" s="86"/>
      <c r="D21" s="188">
        <f>Budget!H17</f>
        <v>0</v>
      </c>
    </row>
    <row r="22" spans="1:4" s="72" customFormat="1" ht="15" x14ac:dyDescent="0.35">
      <c r="A22" s="121" t="str">
        <f>IF(Budget!A18="","",Budget!A18)</f>
        <v/>
      </c>
      <c r="B22" s="122" t="str">
        <f>IF(Budget!B18="","",Budget!B18)</f>
        <v/>
      </c>
      <c r="C22" s="86"/>
      <c r="D22" s="188">
        <f>Budget!H18</f>
        <v>0</v>
      </c>
    </row>
    <row r="23" spans="1:4" s="72" customFormat="1" ht="15" x14ac:dyDescent="0.35">
      <c r="A23" s="121" t="str">
        <f>IF(Budget!A19="","",Budget!A19)</f>
        <v/>
      </c>
      <c r="B23" s="122" t="str">
        <f>IF(Budget!B19="","",Budget!B19)</f>
        <v/>
      </c>
      <c r="C23" s="86"/>
      <c r="D23" s="188">
        <f>Budget!H19</f>
        <v>0</v>
      </c>
    </row>
    <row r="24" spans="1:4" s="72" customFormat="1" ht="15" x14ac:dyDescent="0.35">
      <c r="A24" s="121" t="str">
        <f>IF(Budget!A20="","",Budget!A20)</f>
        <v/>
      </c>
      <c r="B24" s="122" t="str">
        <f>IF(Budget!B20="","",Budget!B20)</f>
        <v/>
      </c>
      <c r="C24" s="86"/>
      <c r="D24" s="188">
        <f>Budget!H20</f>
        <v>0</v>
      </c>
    </row>
    <row r="25" spans="1:4" s="72" customFormat="1" ht="15" x14ac:dyDescent="0.35">
      <c r="A25" s="121" t="str">
        <f>IF(Budget!A21="","",Budget!A21)</f>
        <v/>
      </c>
      <c r="B25" s="122" t="str">
        <f>IF(Budget!B21="","",Budget!B21)</f>
        <v/>
      </c>
      <c r="C25" s="86"/>
      <c r="D25" s="188">
        <f>Budget!H21</f>
        <v>0</v>
      </c>
    </row>
    <row r="26" spans="1:4" s="72" customFormat="1" ht="15" x14ac:dyDescent="0.35">
      <c r="A26" s="121" t="str">
        <f>IF(Budget!A22="","",Budget!A22)</f>
        <v/>
      </c>
      <c r="B26" s="122" t="str">
        <f>IF(Budget!B22="","",Budget!B22)</f>
        <v/>
      </c>
      <c r="C26" s="86"/>
      <c r="D26" s="188">
        <f>Budget!H22</f>
        <v>0</v>
      </c>
    </row>
    <row r="27" spans="1:4" s="72" customFormat="1" ht="15" x14ac:dyDescent="0.35">
      <c r="A27" s="121" t="str">
        <f>IF(Budget!A23="","",Budget!A23)</f>
        <v/>
      </c>
      <c r="B27" s="122" t="str">
        <f>IF(Budget!B23="","",Budget!B23)</f>
        <v/>
      </c>
      <c r="C27" s="86"/>
      <c r="D27" s="188">
        <f>Budget!H23</f>
        <v>0</v>
      </c>
    </row>
    <row r="28" spans="1:4" s="72" customFormat="1" ht="15" x14ac:dyDescent="0.35">
      <c r="A28" s="121" t="str">
        <f>IF(Budget!A24="","",Budget!A24)</f>
        <v/>
      </c>
      <c r="B28" s="122" t="str">
        <f>IF(Budget!B24="","",Budget!B24)</f>
        <v/>
      </c>
      <c r="C28" s="86"/>
      <c r="D28" s="188">
        <f>Budget!H24</f>
        <v>0</v>
      </c>
    </row>
    <row r="29" spans="1:4" s="72" customFormat="1" ht="15" x14ac:dyDescent="0.35">
      <c r="A29" s="121" t="str">
        <f>IF(Budget!A25="","",Budget!A25)</f>
        <v/>
      </c>
      <c r="B29" s="122" t="str">
        <f>IF(Budget!B25="","",Budget!B25)</f>
        <v/>
      </c>
      <c r="C29" s="86"/>
      <c r="D29" s="188">
        <f>Budget!H25</f>
        <v>0</v>
      </c>
    </row>
    <row r="30" spans="1:4" s="72" customFormat="1" ht="15" x14ac:dyDescent="0.35">
      <c r="A30" s="121" t="str">
        <f>IF(Budget!A26="","",Budget!A26)</f>
        <v/>
      </c>
      <c r="B30" s="122" t="str">
        <f>IF(Budget!B26="","",Budget!B26)</f>
        <v/>
      </c>
      <c r="C30" s="86"/>
      <c r="D30" s="189">
        <f>Budget!H26</f>
        <v>0</v>
      </c>
    </row>
    <row r="31" spans="1:4" s="72" customFormat="1" ht="15" x14ac:dyDescent="0.35">
      <c r="A31" s="121" t="str">
        <f>IF(Budget!A27="","",Budget!A27)</f>
        <v/>
      </c>
      <c r="B31" s="122" t="str">
        <f>IF(Budget!B27="","",Budget!B27)</f>
        <v/>
      </c>
      <c r="C31" s="86"/>
      <c r="D31" s="189">
        <f>Budget!H27</f>
        <v>0</v>
      </c>
    </row>
    <row r="32" spans="1:4" s="72" customFormat="1" ht="15" x14ac:dyDescent="0.35">
      <c r="A32" s="121" t="str">
        <f>IF(Budget!A28="","",Budget!A28)</f>
        <v/>
      </c>
      <c r="B32" s="122" t="str">
        <f>IF(Budget!B28="","",Budget!B28)</f>
        <v/>
      </c>
      <c r="C32" s="86"/>
      <c r="D32" s="188">
        <f>Budget!H28</f>
        <v>0</v>
      </c>
    </row>
    <row r="33" spans="1:4" s="72" customFormat="1" ht="15" x14ac:dyDescent="0.35">
      <c r="A33" s="121" t="str">
        <f>IF(Budget!A29="","",Budget!A29)</f>
        <v/>
      </c>
      <c r="B33" s="122" t="str">
        <f>IF(Budget!B29="","",Budget!B29)</f>
        <v/>
      </c>
      <c r="C33" s="86"/>
      <c r="D33" s="188">
        <f>Budget!H29</f>
        <v>0</v>
      </c>
    </row>
    <row r="34" spans="1:4" s="72" customFormat="1" ht="15" x14ac:dyDescent="0.35">
      <c r="A34" s="121" t="str">
        <f>IF(Budget!A30="","",Budget!A30)</f>
        <v/>
      </c>
      <c r="B34" s="122" t="str">
        <f>IF(Budget!B30="","",Budget!B30)</f>
        <v/>
      </c>
      <c r="C34" s="86"/>
      <c r="D34" s="188">
        <f>Budget!H30</f>
        <v>0</v>
      </c>
    </row>
    <row r="35" spans="1:4" s="72" customFormat="1" ht="15" x14ac:dyDescent="0.35">
      <c r="A35" s="121" t="str">
        <f>IF(Budget!A31="","",Budget!A31)</f>
        <v/>
      </c>
      <c r="B35" s="122" t="str">
        <f>IF(Budget!B31="","",Budget!B31)</f>
        <v/>
      </c>
      <c r="C35" s="86"/>
      <c r="D35" s="188">
        <f>Budget!H31</f>
        <v>0</v>
      </c>
    </row>
    <row r="36" spans="1:4" s="72" customFormat="1" ht="15" x14ac:dyDescent="0.35">
      <c r="A36" s="123" t="s">
        <v>108</v>
      </c>
      <c r="B36" s="124"/>
      <c r="C36" s="220"/>
      <c r="D36" s="221"/>
    </row>
    <row r="37" spans="1:4" s="72" customFormat="1" ht="15" x14ac:dyDescent="0.35">
      <c r="A37" s="121" t="str">
        <f>IF('Add''l Personnel'!A12="","",'Add''l Personnel'!A12)</f>
        <v/>
      </c>
      <c r="B37" s="122" t="str">
        <f>IF('Add''l Personnel'!B12="","",'Add''l Personnel'!B12)</f>
        <v/>
      </c>
      <c r="C37" s="86"/>
      <c r="D37" s="188">
        <f>'Add''l Personnel'!H12</f>
        <v>0</v>
      </c>
    </row>
    <row r="38" spans="1:4" s="72" customFormat="1" ht="15" x14ac:dyDescent="0.35">
      <c r="A38" s="121" t="str">
        <f>IF('Add''l Personnel'!A13="","",'Add''l Personnel'!A13)</f>
        <v/>
      </c>
      <c r="B38" s="122" t="str">
        <f>IF('Add''l Personnel'!B13="","",'Add''l Personnel'!B13)</f>
        <v/>
      </c>
      <c r="C38" s="86"/>
      <c r="D38" s="188">
        <f>'Add''l Personnel'!H13</f>
        <v>0</v>
      </c>
    </row>
    <row r="39" spans="1:4" s="72" customFormat="1" ht="15" x14ac:dyDescent="0.35">
      <c r="A39" s="121" t="str">
        <f>IF('Add''l Personnel'!A14="","",'Add''l Personnel'!A14)</f>
        <v/>
      </c>
      <c r="B39" s="122" t="str">
        <f>IF('Add''l Personnel'!B14="","",'Add''l Personnel'!B14)</f>
        <v/>
      </c>
      <c r="C39" s="86"/>
      <c r="D39" s="188">
        <f>'Add''l Personnel'!H14</f>
        <v>0</v>
      </c>
    </row>
    <row r="40" spans="1:4" s="72" customFormat="1" ht="15" x14ac:dyDescent="0.35">
      <c r="A40" s="121" t="str">
        <f>IF('Add''l Personnel'!A15="","",'Add''l Personnel'!A15)</f>
        <v/>
      </c>
      <c r="B40" s="122" t="str">
        <f>IF('Add''l Personnel'!B15="","",'Add''l Personnel'!B15)</f>
        <v/>
      </c>
      <c r="C40" s="86"/>
      <c r="D40" s="188">
        <f>'Add''l Personnel'!H15</f>
        <v>0</v>
      </c>
    </row>
    <row r="41" spans="1:4" s="72" customFormat="1" ht="15" x14ac:dyDescent="0.35">
      <c r="A41" s="121" t="str">
        <f>IF('Add''l Personnel'!A16="","",'Add''l Personnel'!A16)</f>
        <v/>
      </c>
      <c r="B41" s="122" t="str">
        <f>IF('Add''l Personnel'!B16="","",'Add''l Personnel'!B16)</f>
        <v/>
      </c>
      <c r="C41" s="86"/>
      <c r="D41" s="188">
        <f>'Add''l Personnel'!H16</f>
        <v>0</v>
      </c>
    </row>
    <row r="42" spans="1:4" s="72" customFormat="1" ht="15" x14ac:dyDescent="0.35">
      <c r="A42" s="121" t="str">
        <f>IF('Add''l Personnel'!A17="","",'Add''l Personnel'!A17)</f>
        <v/>
      </c>
      <c r="B42" s="122" t="str">
        <f>IF('Add''l Personnel'!B17="","",'Add''l Personnel'!B17)</f>
        <v/>
      </c>
      <c r="C42" s="86"/>
      <c r="D42" s="188">
        <f>'Add''l Personnel'!H17</f>
        <v>0</v>
      </c>
    </row>
    <row r="43" spans="1:4" s="72" customFormat="1" ht="15" x14ac:dyDescent="0.35">
      <c r="A43" s="121" t="str">
        <f>IF('Add''l Personnel'!A18="","",'Add''l Personnel'!A18)</f>
        <v/>
      </c>
      <c r="B43" s="122" t="str">
        <f>IF('Add''l Personnel'!B18="","",'Add''l Personnel'!B18)</f>
        <v/>
      </c>
      <c r="C43" s="86"/>
      <c r="D43" s="188">
        <f>'Add''l Personnel'!H18</f>
        <v>0</v>
      </c>
    </row>
    <row r="44" spans="1:4" s="72" customFormat="1" ht="15" x14ac:dyDescent="0.35">
      <c r="A44" s="121" t="str">
        <f>IF('Add''l Personnel'!A19="","",'Add''l Personnel'!A19)</f>
        <v/>
      </c>
      <c r="B44" s="122" t="str">
        <f>IF('Add''l Personnel'!B19="","",'Add''l Personnel'!B19)</f>
        <v/>
      </c>
      <c r="C44" s="86"/>
      <c r="D44" s="188">
        <f>'Add''l Personnel'!H19</f>
        <v>0</v>
      </c>
    </row>
    <row r="45" spans="1:4" s="72" customFormat="1" ht="15" x14ac:dyDescent="0.35">
      <c r="A45" s="121" t="str">
        <f>IF('Add''l Personnel'!A20="","",'Add''l Personnel'!A20)</f>
        <v/>
      </c>
      <c r="B45" s="122" t="str">
        <f>IF('Add''l Personnel'!B20="","",'Add''l Personnel'!B20)</f>
        <v/>
      </c>
      <c r="C45" s="86"/>
      <c r="D45" s="188">
        <f>'Add''l Personnel'!H20</f>
        <v>0</v>
      </c>
    </row>
    <row r="46" spans="1:4" s="72" customFormat="1" ht="15" x14ac:dyDescent="0.35">
      <c r="A46" s="121" t="str">
        <f>IF('Add''l Personnel'!A21="","",'Add''l Personnel'!A21)</f>
        <v/>
      </c>
      <c r="B46" s="122" t="str">
        <f>IF('Add''l Personnel'!B21="","",'Add''l Personnel'!B21)</f>
        <v/>
      </c>
      <c r="C46" s="86"/>
      <c r="D46" s="188">
        <f>'Add''l Personnel'!H21</f>
        <v>0</v>
      </c>
    </row>
    <row r="47" spans="1:4" s="72" customFormat="1" ht="15" x14ac:dyDescent="0.35">
      <c r="A47" s="121" t="str">
        <f>IF('Add''l Personnel'!A22="","",'Add''l Personnel'!A22)</f>
        <v/>
      </c>
      <c r="B47" s="122" t="str">
        <f>IF('Add''l Personnel'!B22="","",'Add''l Personnel'!B22)</f>
        <v/>
      </c>
      <c r="C47" s="86"/>
      <c r="D47" s="188">
        <f>'Add''l Personnel'!H22</f>
        <v>0</v>
      </c>
    </row>
    <row r="48" spans="1:4" s="72" customFormat="1" ht="15" x14ac:dyDescent="0.35">
      <c r="A48" s="121" t="str">
        <f>IF('Add''l Personnel'!A23="","",'Add''l Personnel'!A23)</f>
        <v/>
      </c>
      <c r="B48" s="122" t="str">
        <f>IF('Add''l Personnel'!B23="","",'Add''l Personnel'!B23)</f>
        <v/>
      </c>
      <c r="C48" s="86"/>
      <c r="D48" s="188">
        <f>'Add''l Personnel'!H23</f>
        <v>0</v>
      </c>
    </row>
    <row r="49" spans="1:4" s="72" customFormat="1" ht="15" x14ac:dyDescent="0.35">
      <c r="A49" s="121" t="str">
        <f>IF('Add''l Personnel'!A24="","",'Add''l Personnel'!A24)</f>
        <v/>
      </c>
      <c r="B49" s="122" t="str">
        <f>IF('Add''l Personnel'!B24="","",'Add''l Personnel'!B24)</f>
        <v/>
      </c>
      <c r="C49" s="86"/>
      <c r="D49" s="188">
        <f>'Add''l Personnel'!H24</f>
        <v>0</v>
      </c>
    </row>
    <row r="50" spans="1:4" s="72" customFormat="1" ht="15" x14ac:dyDescent="0.35">
      <c r="A50" s="121" t="str">
        <f>IF('Add''l Personnel'!A25="","",'Add''l Personnel'!A25)</f>
        <v/>
      </c>
      <c r="B50" s="122" t="str">
        <f>IF('Add''l Personnel'!B25="","",'Add''l Personnel'!B25)</f>
        <v/>
      </c>
      <c r="C50" s="86"/>
      <c r="D50" s="188">
        <f>'Add''l Personnel'!H25</f>
        <v>0</v>
      </c>
    </row>
    <row r="51" spans="1:4" s="72" customFormat="1" ht="15" x14ac:dyDescent="0.35">
      <c r="A51" s="121" t="str">
        <f>IF('Add''l Personnel'!A26="","",'Add''l Personnel'!A26)</f>
        <v/>
      </c>
      <c r="B51" s="122" t="str">
        <f>IF('Add''l Personnel'!B26="","",'Add''l Personnel'!B26)</f>
        <v/>
      </c>
      <c r="C51" s="86"/>
      <c r="D51" s="188">
        <f>'Add''l Personnel'!H26</f>
        <v>0</v>
      </c>
    </row>
    <row r="52" spans="1:4" s="72" customFormat="1" ht="15" x14ac:dyDescent="0.35">
      <c r="A52" s="121" t="str">
        <f>IF('Add''l Personnel'!A27="","",'Add''l Personnel'!A27)</f>
        <v/>
      </c>
      <c r="B52" s="122" t="str">
        <f>IF('Add''l Personnel'!B27="","",'Add''l Personnel'!B27)</f>
        <v/>
      </c>
      <c r="C52" s="86"/>
      <c r="D52" s="188">
        <f>'Add''l Personnel'!H27</f>
        <v>0</v>
      </c>
    </row>
    <row r="53" spans="1:4" s="72" customFormat="1" ht="15" x14ac:dyDescent="0.35">
      <c r="A53" s="121" t="str">
        <f>IF('Add''l Personnel'!A28="","",'Add''l Personnel'!A28)</f>
        <v/>
      </c>
      <c r="B53" s="122" t="str">
        <f>IF('Add''l Personnel'!B28="","",'Add''l Personnel'!B28)</f>
        <v/>
      </c>
      <c r="C53" s="86"/>
      <c r="D53" s="188">
        <f>'Add''l Personnel'!H28</f>
        <v>0</v>
      </c>
    </row>
    <row r="54" spans="1:4" s="72" customFormat="1" ht="15" x14ac:dyDescent="0.35">
      <c r="A54" s="121" t="str">
        <f>IF('Add''l Personnel'!A29="","",'Add''l Personnel'!A29)</f>
        <v/>
      </c>
      <c r="B54" s="122" t="str">
        <f>IF('Add''l Personnel'!B29="","",'Add''l Personnel'!B29)</f>
        <v/>
      </c>
      <c r="C54" s="86"/>
      <c r="D54" s="188">
        <f>'Add''l Personnel'!H29</f>
        <v>0</v>
      </c>
    </row>
    <row r="55" spans="1:4" s="72" customFormat="1" ht="15" x14ac:dyDescent="0.35">
      <c r="A55" s="121" t="str">
        <f>IF('Add''l Personnel'!A30="","",'Add''l Personnel'!A30)</f>
        <v/>
      </c>
      <c r="B55" s="122" t="str">
        <f>IF('Add''l Personnel'!B30="","",'Add''l Personnel'!B30)</f>
        <v/>
      </c>
      <c r="C55" s="86"/>
      <c r="D55" s="188">
        <f>'Add''l Personnel'!H30</f>
        <v>0</v>
      </c>
    </row>
    <row r="56" spans="1:4" s="72" customFormat="1" ht="15" x14ac:dyDescent="0.35">
      <c r="A56" s="121" t="str">
        <f>IF('Add''l Personnel'!A31="","",'Add''l Personnel'!A31)</f>
        <v/>
      </c>
      <c r="B56" s="122" t="str">
        <f>IF('Add''l Personnel'!B31="","",'Add''l Personnel'!B31)</f>
        <v/>
      </c>
      <c r="C56" s="86"/>
      <c r="D56" s="188">
        <f>'Add''l Personnel'!H31</f>
        <v>0</v>
      </c>
    </row>
    <row r="57" spans="1:4" s="72" customFormat="1" ht="15" x14ac:dyDescent="0.35">
      <c r="A57" s="121" t="str">
        <f>IF('Add''l Personnel'!A32="","",'Add''l Personnel'!A32)</f>
        <v/>
      </c>
      <c r="B57" s="122" t="str">
        <f>IF('Add''l Personnel'!B32="","",'Add''l Personnel'!B32)</f>
        <v/>
      </c>
      <c r="C57" s="86"/>
      <c r="D57" s="188">
        <f>'Add''l Personnel'!H32</f>
        <v>0</v>
      </c>
    </row>
    <row r="58" spans="1:4" s="72" customFormat="1" ht="15" x14ac:dyDescent="0.35">
      <c r="A58" s="121" t="str">
        <f>IF('Add''l Personnel'!A33="","",'Add''l Personnel'!A33)</f>
        <v/>
      </c>
      <c r="B58" s="122" t="str">
        <f>IF('Add''l Personnel'!B33="","",'Add''l Personnel'!B33)</f>
        <v/>
      </c>
      <c r="C58" s="86"/>
      <c r="D58" s="188">
        <f>'Add''l Personnel'!H33</f>
        <v>0</v>
      </c>
    </row>
    <row r="59" spans="1:4" s="72" customFormat="1" ht="15" x14ac:dyDescent="0.35">
      <c r="A59" s="121" t="str">
        <f>IF('Add''l Personnel'!A34="","",'Add''l Personnel'!A34)</f>
        <v/>
      </c>
      <c r="B59" s="122" t="str">
        <f>IF('Add''l Personnel'!B34="","",'Add''l Personnel'!B34)</f>
        <v/>
      </c>
      <c r="C59" s="86"/>
      <c r="D59" s="188">
        <f>'Add''l Personnel'!H34</f>
        <v>0</v>
      </c>
    </row>
    <row r="60" spans="1:4" s="72" customFormat="1" ht="15" x14ac:dyDescent="0.35">
      <c r="A60" s="121" t="str">
        <f>IF('Add''l Personnel'!A35="","",'Add''l Personnel'!A35)</f>
        <v/>
      </c>
      <c r="B60" s="122" t="str">
        <f>IF('Add''l Personnel'!B35="","",'Add''l Personnel'!B35)</f>
        <v/>
      </c>
      <c r="C60" s="86"/>
      <c r="D60" s="188">
        <f>'Add''l Personnel'!H35</f>
        <v>0</v>
      </c>
    </row>
    <row r="61" spans="1:4" s="72" customFormat="1" ht="15" x14ac:dyDescent="0.35">
      <c r="A61" s="121" t="str">
        <f>IF('Add''l Personnel'!A36="","",'Add''l Personnel'!A36)</f>
        <v/>
      </c>
      <c r="B61" s="122" t="str">
        <f>IF('Add''l Personnel'!B36="","",'Add''l Personnel'!B36)</f>
        <v/>
      </c>
      <c r="C61" s="86"/>
      <c r="D61" s="188">
        <f>'Add''l Personnel'!H36</f>
        <v>0</v>
      </c>
    </row>
    <row r="62" spans="1:4" s="72" customFormat="1" ht="15" x14ac:dyDescent="0.35">
      <c r="A62" s="121" t="str">
        <f>IF('Add''l Personnel'!A37="","",'Add''l Personnel'!A37)</f>
        <v/>
      </c>
      <c r="B62" s="122" t="str">
        <f>IF('Add''l Personnel'!B37="","",'Add''l Personnel'!B37)</f>
        <v/>
      </c>
      <c r="C62" s="86"/>
      <c r="D62" s="188">
        <f>'Add''l Personnel'!H37</f>
        <v>0</v>
      </c>
    </row>
    <row r="63" spans="1:4" s="72" customFormat="1" ht="15" x14ac:dyDescent="0.35">
      <c r="A63" s="121" t="str">
        <f>IF('Add''l Personnel'!A38="","",'Add''l Personnel'!A38)</f>
        <v/>
      </c>
      <c r="B63" s="122" t="str">
        <f>IF('Add''l Personnel'!B38="","",'Add''l Personnel'!B38)</f>
        <v/>
      </c>
      <c r="C63" s="86"/>
      <c r="D63" s="188">
        <f>'Add''l Personnel'!H38</f>
        <v>0</v>
      </c>
    </row>
    <row r="64" spans="1:4" s="72" customFormat="1" ht="15" x14ac:dyDescent="0.35">
      <c r="A64" s="121" t="str">
        <f>IF('Add''l Personnel'!A39="","",'Add''l Personnel'!A39)</f>
        <v/>
      </c>
      <c r="B64" s="122" t="str">
        <f>IF('Add''l Personnel'!B39="","",'Add''l Personnel'!B39)</f>
        <v/>
      </c>
      <c r="C64" s="86"/>
      <c r="D64" s="188">
        <f>'Add''l Personnel'!H39</f>
        <v>0</v>
      </c>
    </row>
    <row r="65" spans="1:4" s="72" customFormat="1" ht="15" x14ac:dyDescent="0.35">
      <c r="A65" s="121" t="str">
        <f>IF('Add''l Personnel'!A40="","",'Add''l Personnel'!A40)</f>
        <v/>
      </c>
      <c r="B65" s="122" t="str">
        <f>IF('Add''l Personnel'!B40="","",'Add''l Personnel'!B40)</f>
        <v/>
      </c>
      <c r="C65" s="86"/>
      <c r="D65" s="188">
        <f>'Add''l Personnel'!H40</f>
        <v>0</v>
      </c>
    </row>
    <row r="66" spans="1:4" s="72" customFormat="1" ht="15" x14ac:dyDescent="0.35">
      <c r="A66" s="121" t="str">
        <f>IF('Add''l Personnel'!A41="","",'Add''l Personnel'!A41)</f>
        <v/>
      </c>
      <c r="B66" s="122" t="str">
        <f>IF('Add''l Personnel'!B41="","",'Add''l Personnel'!B41)</f>
        <v/>
      </c>
      <c r="C66" s="86"/>
      <c r="D66" s="188">
        <f>'Add''l Personnel'!H41</f>
        <v>0</v>
      </c>
    </row>
    <row r="67" spans="1:4" s="72" customFormat="1" ht="15" x14ac:dyDescent="0.35">
      <c r="A67" s="121" t="str">
        <f>IF('Add''l Personnel'!A42="","",'Add''l Personnel'!A42)</f>
        <v/>
      </c>
      <c r="B67" s="122" t="str">
        <f>IF('Add''l Personnel'!B42="","",'Add''l Personnel'!B42)</f>
        <v/>
      </c>
      <c r="C67" s="86"/>
      <c r="D67" s="188">
        <f>'Add''l Personnel'!H42</f>
        <v>0</v>
      </c>
    </row>
    <row r="68" spans="1:4" s="72" customFormat="1" ht="15" x14ac:dyDescent="0.35">
      <c r="A68" s="121" t="str">
        <f>IF('Add''l Personnel'!A43="","",'Add''l Personnel'!A43)</f>
        <v/>
      </c>
      <c r="B68" s="122" t="str">
        <f>IF('Add''l Personnel'!B43="","",'Add''l Personnel'!B43)</f>
        <v/>
      </c>
      <c r="C68" s="86"/>
      <c r="D68" s="188">
        <f>'Add''l Personnel'!H43</f>
        <v>0</v>
      </c>
    </row>
    <row r="69" spans="1:4" s="72" customFormat="1" ht="15" x14ac:dyDescent="0.35">
      <c r="A69" s="121" t="str">
        <f>IF('Add''l Personnel'!A44="","",'Add''l Personnel'!A44)</f>
        <v/>
      </c>
      <c r="B69" s="122" t="str">
        <f>IF('Add''l Personnel'!B44="","",'Add''l Personnel'!B44)</f>
        <v/>
      </c>
      <c r="C69" s="86"/>
      <c r="D69" s="188">
        <f>'Add''l Personnel'!H44</f>
        <v>0</v>
      </c>
    </row>
    <row r="70" spans="1:4" s="72" customFormat="1" ht="15" x14ac:dyDescent="0.35">
      <c r="A70" s="121" t="str">
        <f>IF('Add''l Personnel'!A45="","",'Add''l Personnel'!A45)</f>
        <v/>
      </c>
      <c r="B70" s="122" t="str">
        <f>IF('Add''l Personnel'!B45="","",'Add''l Personnel'!B45)</f>
        <v/>
      </c>
      <c r="C70" s="86"/>
      <c r="D70" s="188">
        <f>'Add''l Personnel'!H45</f>
        <v>0</v>
      </c>
    </row>
    <row r="71" spans="1:4" s="72" customFormat="1" ht="15" x14ac:dyDescent="0.35">
      <c r="A71" s="121" t="str">
        <f>IF('Add''l Personnel'!A46="","",'Add''l Personnel'!A46)</f>
        <v/>
      </c>
      <c r="B71" s="122" t="str">
        <f>IF('Add''l Personnel'!B46="","",'Add''l Personnel'!B46)</f>
        <v/>
      </c>
      <c r="C71" s="86"/>
      <c r="D71" s="188">
        <f>'Add''l Personnel'!H46</f>
        <v>0</v>
      </c>
    </row>
    <row r="72" spans="1:4" s="72" customFormat="1" ht="15" x14ac:dyDescent="0.35">
      <c r="A72" s="121" t="str">
        <f>IF('Add''l Personnel'!A47="","",'Add''l Personnel'!A47)</f>
        <v/>
      </c>
      <c r="B72" s="122" t="str">
        <f>IF('Add''l Personnel'!B47="","",'Add''l Personnel'!B47)</f>
        <v/>
      </c>
      <c r="C72" s="86"/>
      <c r="D72" s="188">
        <f>'Add''l Personnel'!H47</f>
        <v>0</v>
      </c>
    </row>
    <row r="73" spans="1:4" s="72" customFormat="1" ht="15" x14ac:dyDescent="0.35">
      <c r="A73" s="121" t="str">
        <f>IF('Add''l Personnel'!A48="","",'Add''l Personnel'!A48)</f>
        <v/>
      </c>
      <c r="B73" s="122" t="str">
        <f>IF('Add''l Personnel'!B48="","",'Add''l Personnel'!B48)</f>
        <v/>
      </c>
      <c r="C73" s="86"/>
      <c r="D73" s="188">
        <f>'Add''l Personnel'!H48</f>
        <v>0</v>
      </c>
    </row>
    <row r="74" spans="1:4" s="72" customFormat="1" ht="15" x14ac:dyDescent="0.35">
      <c r="A74" s="121" t="str">
        <f>IF('Add''l Personnel'!A49="","",'Add''l Personnel'!A49)</f>
        <v/>
      </c>
      <c r="B74" s="122" t="str">
        <f>IF('Add''l Personnel'!B49="","",'Add''l Personnel'!B49)</f>
        <v/>
      </c>
      <c r="C74" s="86"/>
      <c r="D74" s="188">
        <f>'Add''l Personnel'!H49</f>
        <v>0</v>
      </c>
    </row>
    <row r="75" spans="1:4" s="72" customFormat="1" ht="15" x14ac:dyDescent="0.35">
      <c r="A75" s="121" t="str">
        <f>IF('Add''l Personnel'!A50="","",'Add''l Personnel'!A50)</f>
        <v/>
      </c>
      <c r="B75" s="122" t="str">
        <f>IF('Add''l Personnel'!B50="","",'Add''l Personnel'!B50)</f>
        <v/>
      </c>
      <c r="C75" s="86"/>
      <c r="D75" s="188">
        <f>'Add''l Personnel'!H50</f>
        <v>0</v>
      </c>
    </row>
    <row r="76" spans="1:4" s="72" customFormat="1" ht="16.149999999999999" customHeight="1" thickBot="1" x14ac:dyDescent="0.4">
      <c r="A76" s="102" t="s">
        <v>63</v>
      </c>
      <c r="B76" s="103"/>
      <c r="C76" s="104"/>
      <c r="D76" s="105">
        <f>SUM(D16:D75)</f>
        <v>0</v>
      </c>
    </row>
  </sheetData>
  <sheetProtection algorithmName="SHA-512" hashValue="lnAn+OdcjzMsvi9BAazTbRq20bbJA5ZqM8OF+COYchNivEqXm/0RuUooVvtUhDBNdVt1bi9anOwSWow5LKUJew==" saltValue="0nIsAEvKHl+cWeXGz96ADQ==" spinCount="100000" sheet="1" objects="1" scenarios="1"/>
  <mergeCells count="10">
    <mergeCell ref="B12:C12"/>
    <mergeCell ref="B11:C11"/>
    <mergeCell ref="A1:D1"/>
    <mergeCell ref="A2:D2"/>
    <mergeCell ref="A3:D3"/>
    <mergeCell ref="A4:D4"/>
    <mergeCell ref="A5:D5"/>
    <mergeCell ref="B8:C8"/>
    <mergeCell ref="B9:C9"/>
    <mergeCell ref="B10:C10"/>
  </mergeCells>
  <printOptions horizontalCentered="1"/>
  <pageMargins left="0.35" right="0.35" top="0.5" bottom="0.5" header="0.3" footer="0.2"/>
  <pageSetup scale="61" orientation="portrait" r:id="rId1"/>
  <headerFooter>
    <oddFooter>&amp;L&amp;8ARP_Form02, 7/2022&amp;C&amp;8&amp;P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2"/>
  <sheetViews>
    <sheetView showGridLines="0" view="pageBreakPreview" zoomScale="74" zoomScaleNormal="85" zoomScaleSheetLayoutView="74" zoomScalePageLayoutView="70" workbookViewId="0">
      <pane xSplit="2" ySplit="15" topLeftCell="C16" activePane="bottomRight" state="frozen"/>
      <selection pane="topRight" activeCell="C1" sqref="C1"/>
      <selection pane="bottomLeft" activeCell="A16" sqref="A16"/>
      <selection pane="bottomRight" activeCell="C15" sqref="C15"/>
    </sheetView>
  </sheetViews>
  <sheetFormatPr defaultColWidth="9.265625" defaultRowHeight="22.15" customHeight="1" x14ac:dyDescent="0.4"/>
  <cols>
    <col min="1" max="1" width="34.73046875" style="1" customWidth="1"/>
    <col min="2" max="2" width="15.265625" style="1" customWidth="1"/>
    <col min="3" max="3" width="80.73046875" style="1" customWidth="1"/>
    <col min="4" max="4" width="14.73046875" style="60" customWidth="1"/>
    <col min="5" max="16384" width="9.265625" style="1"/>
  </cols>
  <sheetData>
    <row r="1" spans="1:4" ht="16.149999999999999" customHeight="1" x14ac:dyDescent="0.4">
      <c r="A1" s="311" t="str">
        <f>Budget!A1</f>
        <v>COUNTY OF LOS ANGELES - DEPARTMENT OF PUBLIC HEALTH</v>
      </c>
      <c r="B1" s="311"/>
      <c r="C1" s="311"/>
      <c r="D1" s="311"/>
    </row>
    <row r="2" spans="1:4" ht="16.149999999999999" customHeight="1" x14ac:dyDescent="0.4">
      <c r="A2" s="311" t="str">
        <f>Budget!A2</f>
        <v>OFFICE OF WOMEN'S HEALTH</v>
      </c>
      <c r="B2" s="311"/>
      <c r="C2" s="311"/>
      <c r="D2" s="311"/>
    </row>
    <row r="3" spans="1:4" ht="16.149999999999999" customHeight="1" x14ac:dyDescent="0.4">
      <c r="A3" s="311" t="str">
        <f>Budget!A3</f>
        <v>AMERICAN RESCUE PLAN FOR DOMESTIC VIOLENCE SHELTER &amp; SUPPORTIVE SERVICES PROJECT</v>
      </c>
      <c r="B3" s="311"/>
      <c r="C3" s="311"/>
      <c r="D3" s="311"/>
    </row>
    <row r="4" spans="1:4" ht="16.149999999999999" customHeight="1" x14ac:dyDescent="0.4">
      <c r="A4" s="312" t="s">
        <v>61</v>
      </c>
      <c r="B4" s="312"/>
      <c r="C4" s="312"/>
      <c r="D4" s="312"/>
    </row>
    <row r="5" spans="1:4" ht="16.149999999999999" customHeight="1" x14ac:dyDescent="0.4">
      <c r="A5" s="313" t="s">
        <v>36</v>
      </c>
      <c r="B5" s="313"/>
      <c r="C5" s="313"/>
      <c r="D5" s="313"/>
    </row>
    <row r="6" spans="1:4" ht="16.149999999999999" customHeight="1" x14ac:dyDescent="0.4">
      <c r="A6" s="78"/>
      <c r="B6" s="78"/>
      <c r="C6" s="78"/>
      <c r="D6" s="78"/>
    </row>
    <row r="7" spans="1:4" ht="16.149999999999999" customHeight="1" x14ac:dyDescent="0.4">
      <c r="A7" s="57"/>
      <c r="B7" s="57"/>
      <c r="C7" s="57"/>
      <c r="D7" s="57"/>
    </row>
    <row r="8" spans="1:4" ht="16.149999999999999" customHeight="1" x14ac:dyDescent="0.4">
      <c r="A8" s="2" t="s">
        <v>0</v>
      </c>
      <c r="B8" s="308" t="str">
        <f>IF(Budget!B6="","",Budget!B6)</f>
        <v/>
      </c>
      <c r="C8" s="308"/>
      <c r="D8" s="1"/>
    </row>
    <row r="9" spans="1:4" ht="16.149999999999999" customHeight="1" x14ac:dyDescent="0.4">
      <c r="A9" s="2" t="s">
        <v>6</v>
      </c>
      <c r="B9" s="310" t="str">
        <f>IF(Budget!L6="","",Budget!L6)</f>
        <v/>
      </c>
      <c r="C9" s="310"/>
      <c r="D9" s="1"/>
    </row>
    <row r="10" spans="1:4" ht="16.149999999999999" customHeight="1" x14ac:dyDescent="0.4">
      <c r="A10" s="2" t="s">
        <v>60</v>
      </c>
      <c r="B10" s="314" t="str">
        <f>IF(Budget!B7="","",Budget!B7)</f>
        <v/>
      </c>
      <c r="C10" s="314"/>
      <c r="D10" s="1"/>
    </row>
    <row r="11" spans="1:4" ht="16.149999999999999" customHeight="1" x14ac:dyDescent="0.4">
      <c r="A11" s="2" t="s">
        <v>18</v>
      </c>
      <c r="B11" s="310" t="str">
        <f>IF(Budget!L7="","",Budget!L7)</f>
        <v/>
      </c>
      <c r="C11" s="310"/>
      <c r="D11" s="1"/>
    </row>
    <row r="12" spans="1:4" ht="16.149999999999999" customHeight="1" x14ac:dyDescent="0.4">
      <c r="A12" s="58" t="s">
        <v>97</v>
      </c>
      <c r="B12" s="310" t="str">
        <f>IF(Budget!I7="","",Budget!I7)</f>
        <v/>
      </c>
      <c r="C12" s="310"/>
      <c r="D12" s="1"/>
    </row>
    <row r="13" spans="1:4" ht="10.15" customHeight="1" x14ac:dyDescent="0.4">
      <c r="A13" s="2"/>
      <c r="B13" s="59"/>
      <c r="C13" s="59"/>
      <c r="D13" s="1"/>
    </row>
    <row r="14" spans="1:4" ht="10.15" customHeight="1" thickBot="1" x14ac:dyDescent="0.45"/>
    <row r="15" spans="1:4" s="72" customFormat="1" ht="37.15" customHeight="1" thickBot="1" x14ac:dyDescent="0.45">
      <c r="A15" s="100" t="s">
        <v>84</v>
      </c>
      <c r="B15" s="117"/>
      <c r="C15" s="101" t="s">
        <v>109</v>
      </c>
      <c r="D15" s="120" t="s">
        <v>67</v>
      </c>
    </row>
    <row r="16" spans="1:4" s="72" customFormat="1" ht="15" x14ac:dyDescent="0.35">
      <c r="A16" s="121" t="str">
        <f>IF(Budget!A50="","",Budget!A50)</f>
        <v/>
      </c>
      <c r="B16" s="125"/>
      <c r="C16" s="86"/>
      <c r="D16" s="187">
        <f>Budget!H50</f>
        <v>0</v>
      </c>
    </row>
    <row r="17" spans="1:4" s="72" customFormat="1" ht="15" x14ac:dyDescent="0.35">
      <c r="A17" s="121" t="str">
        <f>IF(Budget!A51="","",Budget!A51)</f>
        <v/>
      </c>
      <c r="B17" s="126"/>
      <c r="C17" s="86"/>
      <c r="D17" s="188">
        <f>Budget!H51</f>
        <v>0</v>
      </c>
    </row>
    <row r="18" spans="1:4" s="72" customFormat="1" ht="15" x14ac:dyDescent="0.35">
      <c r="A18" s="121" t="str">
        <f>IF(Budget!A52="","",Budget!A52)</f>
        <v/>
      </c>
      <c r="B18" s="126"/>
      <c r="C18" s="86"/>
      <c r="D18" s="188">
        <f>Budget!H52</f>
        <v>0</v>
      </c>
    </row>
    <row r="19" spans="1:4" s="72" customFormat="1" ht="15" x14ac:dyDescent="0.35">
      <c r="A19" s="121" t="str">
        <f>IF(Budget!A53="","",Budget!A53)</f>
        <v/>
      </c>
      <c r="B19" s="126"/>
      <c r="C19" s="86"/>
      <c r="D19" s="188">
        <f>Budget!H53</f>
        <v>0</v>
      </c>
    </row>
    <row r="20" spans="1:4" s="72" customFormat="1" ht="15" x14ac:dyDescent="0.35">
      <c r="A20" s="121" t="str">
        <f>IF(Budget!A54="","",Budget!A54)</f>
        <v/>
      </c>
      <c r="B20" s="126"/>
      <c r="C20" s="86"/>
      <c r="D20" s="188">
        <f>Budget!H54</f>
        <v>0</v>
      </c>
    </row>
    <row r="21" spans="1:4" s="72" customFormat="1" ht="15" x14ac:dyDescent="0.35">
      <c r="A21" s="121" t="str">
        <f>IF(Budget!A55="","",Budget!A55)</f>
        <v/>
      </c>
      <c r="B21" s="127"/>
      <c r="C21" s="86"/>
      <c r="D21" s="188">
        <f>Budget!H55</f>
        <v>0</v>
      </c>
    </row>
    <row r="22" spans="1:4" s="72" customFormat="1" ht="15" x14ac:dyDescent="0.35">
      <c r="A22" s="121" t="str">
        <f>IF(Budget!A56="","",Budget!A56)</f>
        <v/>
      </c>
      <c r="B22" s="126"/>
      <c r="C22" s="86"/>
      <c r="D22" s="188">
        <f>Budget!H56</f>
        <v>0</v>
      </c>
    </row>
    <row r="23" spans="1:4" s="72" customFormat="1" ht="15" x14ac:dyDescent="0.35">
      <c r="A23" s="121" t="str">
        <f>IF(Budget!A57="","",Budget!A57)</f>
        <v/>
      </c>
      <c r="B23" s="126"/>
      <c r="C23" s="86"/>
      <c r="D23" s="188">
        <f>Budget!H57</f>
        <v>0</v>
      </c>
    </row>
    <row r="24" spans="1:4" s="72" customFormat="1" ht="15" x14ac:dyDescent="0.35">
      <c r="A24" s="121" t="str">
        <f>IF(Budget!A58="","",Budget!A58)</f>
        <v/>
      </c>
      <c r="B24" s="126"/>
      <c r="C24" s="86"/>
      <c r="D24" s="188">
        <f>Budget!H58</f>
        <v>0</v>
      </c>
    </row>
    <row r="25" spans="1:4" s="72" customFormat="1" ht="15" x14ac:dyDescent="0.35">
      <c r="A25" s="121" t="str">
        <f>IF(Budget!A59="","",Budget!A59)</f>
        <v/>
      </c>
      <c r="B25" s="126"/>
      <c r="C25" s="86"/>
      <c r="D25" s="188">
        <f>Budget!H59</f>
        <v>0</v>
      </c>
    </row>
    <row r="26" spans="1:4" s="72" customFormat="1" ht="15" x14ac:dyDescent="0.35">
      <c r="A26" s="121" t="str">
        <f>IF(Budget!A60="","",Budget!A60)</f>
        <v/>
      </c>
      <c r="B26" s="126"/>
      <c r="C26" s="86"/>
      <c r="D26" s="188">
        <f>Budget!H60</f>
        <v>0</v>
      </c>
    </row>
    <row r="27" spans="1:4" s="72" customFormat="1" ht="15" x14ac:dyDescent="0.35">
      <c r="A27" s="121" t="str">
        <f>IF(Budget!A61="","",Budget!A61)</f>
        <v/>
      </c>
      <c r="B27" s="126"/>
      <c r="C27" s="86"/>
      <c r="D27" s="188">
        <f>Budget!H61</f>
        <v>0</v>
      </c>
    </row>
    <row r="28" spans="1:4" s="72" customFormat="1" ht="15" x14ac:dyDescent="0.35">
      <c r="A28" s="121" t="str">
        <f>IF(Budget!A62="","",Budget!A62)</f>
        <v/>
      </c>
      <c r="B28" s="126"/>
      <c r="C28" s="86"/>
      <c r="D28" s="188">
        <f>Budget!H62</f>
        <v>0</v>
      </c>
    </row>
    <row r="29" spans="1:4" s="72" customFormat="1" ht="15" x14ac:dyDescent="0.35">
      <c r="A29" s="121" t="str">
        <f>IF(Budget!A63="","",Budget!A63)</f>
        <v/>
      </c>
      <c r="B29" s="126"/>
      <c r="C29" s="86"/>
      <c r="D29" s="188">
        <f>Budget!H63</f>
        <v>0</v>
      </c>
    </row>
    <row r="30" spans="1:4" s="72" customFormat="1" ht="15" x14ac:dyDescent="0.35">
      <c r="A30" s="121" t="str">
        <f>IF(Budget!A64="","",Budget!A64)</f>
        <v/>
      </c>
      <c r="B30" s="126"/>
      <c r="C30" s="86"/>
      <c r="D30" s="189">
        <f>Budget!H64</f>
        <v>0</v>
      </c>
    </row>
    <row r="31" spans="1:4" s="72" customFormat="1" ht="15" x14ac:dyDescent="0.35">
      <c r="A31" s="121" t="str">
        <f>IF(Budget!A65="","",Budget!A65)</f>
        <v/>
      </c>
      <c r="B31" s="126"/>
      <c r="C31" s="86"/>
      <c r="D31" s="189">
        <f>Budget!H65</f>
        <v>0</v>
      </c>
    </row>
    <row r="32" spans="1:4" s="72" customFormat="1" ht="15" x14ac:dyDescent="0.35">
      <c r="A32" s="121" t="str">
        <f>IF(Budget!A66="","",Budget!A66)</f>
        <v/>
      </c>
      <c r="B32" s="126"/>
      <c r="C32" s="86"/>
      <c r="D32" s="188">
        <f>Budget!H66</f>
        <v>0</v>
      </c>
    </row>
    <row r="33" spans="1:4" s="72" customFormat="1" ht="15" x14ac:dyDescent="0.35">
      <c r="A33" s="121" t="str">
        <f>IF(Budget!A67="","",Budget!A67)</f>
        <v/>
      </c>
      <c r="B33" s="126"/>
      <c r="C33" s="86"/>
      <c r="D33" s="188">
        <f>Budget!H67</f>
        <v>0</v>
      </c>
    </row>
    <row r="34" spans="1:4" s="72" customFormat="1" ht="15" x14ac:dyDescent="0.35">
      <c r="A34" s="121" t="str">
        <f>IF(Budget!A68="","",Budget!A68)</f>
        <v/>
      </c>
      <c r="B34" s="126"/>
      <c r="C34" s="86"/>
      <c r="D34" s="188">
        <f>Budget!H68</f>
        <v>0</v>
      </c>
    </row>
    <row r="35" spans="1:4" s="72" customFormat="1" ht="15" x14ac:dyDescent="0.35">
      <c r="A35" s="121" t="str">
        <f>IF(Budget!A69="","",Budget!A69)</f>
        <v/>
      </c>
      <c r="B35" s="126"/>
      <c r="C35" s="86"/>
      <c r="D35" s="188">
        <f>Budget!H69</f>
        <v>0</v>
      </c>
    </row>
    <row r="36" spans="1:4" s="72" customFormat="1" ht="15" x14ac:dyDescent="0.35">
      <c r="A36" s="121" t="str">
        <f>IF(Budget!A70="","",Budget!A70)</f>
        <v/>
      </c>
      <c r="B36" s="126"/>
      <c r="C36" s="86"/>
      <c r="D36" s="188">
        <f>Budget!H70</f>
        <v>0</v>
      </c>
    </row>
    <row r="37" spans="1:4" s="72" customFormat="1" ht="15" x14ac:dyDescent="0.35">
      <c r="A37" s="121" t="str">
        <f>IF(Budget!A71="","",Budget!A71)</f>
        <v/>
      </c>
      <c r="B37" s="126"/>
      <c r="C37" s="86"/>
      <c r="D37" s="188">
        <f>Budget!H71</f>
        <v>0</v>
      </c>
    </row>
    <row r="38" spans="1:4" s="72" customFormat="1" ht="15" x14ac:dyDescent="0.35">
      <c r="A38" s="121" t="str">
        <f>IF(Budget!A72="","",Budget!A72)</f>
        <v/>
      </c>
      <c r="B38" s="126"/>
      <c r="C38" s="86"/>
      <c r="D38" s="188">
        <f>Budget!H72</f>
        <v>0</v>
      </c>
    </row>
    <row r="39" spans="1:4" s="72" customFormat="1" ht="15" x14ac:dyDescent="0.35">
      <c r="A39" s="121" t="str">
        <f>IF(Budget!A73="","",Budget!A73)</f>
        <v/>
      </c>
      <c r="B39" s="126"/>
      <c r="C39" s="86"/>
      <c r="D39" s="188">
        <f>Budget!H73</f>
        <v>0</v>
      </c>
    </row>
    <row r="40" spans="1:4" s="72" customFormat="1" ht="15" x14ac:dyDescent="0.35">
      <c r="A40" s="121" t="str">
        <f>IF(Budget!A74="","",Budget!A74)</f>
        <v/>
      </c>
      <c r="B40" s="126"/>
      <c r="C40" s="86"/>
      <c r="D40" s="188">
        <f>Budget!H74</f>
        <v>0</v>
      </c>
    </row>
    <row r="41" spans="1:4" s="72" customFormat="1" ht="15" x14ac:dyDescent="0.35">
      <c r="A41" s="121" t="str">
        <f>IF(Budget!A75="","",Budget!A75)</f>
        <v/>
      </c>
      <c r="B41" s="126"/>
      <c r="C41" s="86"/>
      <c r="D41" s="188">
        <f>Budget!H75</f>
        <v>0</v>
      </c>
    </row>
    <row r="42" spans="1:4" s="72" customFormat="1" ht="16.149999999999999" customHeight="1" thickBot="1" x14ac:dyDescent="0.4">
      <c r="A42" s="102" t="s">
        <v>37</v>
      </c>
      <c r="B42" s="118"/>
      <c r="C42" s="104"/>
      <c r="D42" s="105">
        <f>SUM(D16:D41)</f>
        <v>0</v>
      </c>
    </row>
  </sheetData>
  <sheetProtection algorithmName="SHA-512" hashValue="SEch641rFBu8TiDCG6FjmoGf9lvMYDNGoq+BPv2IV+LSYXAnoWeujPWBz7U0hBChgzV8G945QlZi9rpzqlnl1g==" saltValue="okUDDOzg2iSq1tvq0a+sBg==" spinCount="100000" sheet="1" objects="1" scenarios="1"/>
  <mergeCells count="10">
    <mergeCell ref="B12:C12"/>
    <mergeCell ref="B8:C8"/>
    <mergeCell ref="B11:C11"/>
    <mergeCell ref="A1:D1"/>
    <mergeCell ref="A2:D2"/>
    <mergeCell ref="A4:D4"/>
    <mergeCell ref="A5:D5"/>
    <mergeCell ref="A3:D3"/>
    <mergeCell ref="B9:C9"/>
    <mergeCell ref="B10:C10"/>
  </mergeCells>
  <phoneticPr fontId="0" type="noConversion"/>
  <printOptions horizontalCentered="1"/>
  <pageMargins left="0.35" right="0.35" top="0.5" bottom="0.5" header="0.3" footer="0.2"/>
  <pageSetup scale="69" orientation="portrait" r:id="rId1"/>
  <headerFooter>
    <oddFooter>&amp;L&amp;8ARP_Form02, 7/2022&amp;C&amp;8&amp;P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D505-4AFA-4E5B-8FE9-8D3D2F174320}">
  <dimension ref="A8:D11"/>
  <sheetViews>
    <sheetView workbookViewId="0">
      <selection activeCell="D26" sqref="D26"/>
    </sheetView>
  </sheetViews>
  <sheetFormatPr defaultColWidth="9.265625" defaultRowHeight="12.75" x14ac:dyDescent="0.35"/>
  <cols>
    <col min="1" max="1" width="30.73046875" style="17" customWidth="1"/>
    <col min="2" max="2" width="60.265625" style="17" customWidth="1"/>
    <col min="3" max="16384" width="9.265625" style="17"/>
  </cols>
  <sheetData>
    <row r="8" spans="1:4" x14ac:dyDescent="0.35">
      <c r="A8" s="17" t="s">
        <v>31</v>
      </c>
      <c r="B8" s="17" t="s">
        <v>56</v>
      </c>
      <c r="C8" s="17" t="s">
        <v>70</v>
      </c>
      <c r="D8" s="17" t="s">
        <v>87</v>
      </c>
    </row>
    <row r="9" spans="1:4" x14ac:dyDescent="0.35">
      <c r="A9" s="17" t="s">
        <v>124</v>
      </c>
      <c r="B9" s="17" t="s">
        <v>54</v>
      </c>
      <c r="C9" s="17" t="s">
        <v>7</v>
      </c>
      <c r="D9" s="17">
        <v>1</v>
      </c>
    </row>
    <row r="10" spans="1:4" x14ac:dyDescent="0.35">
      <c r="A10" s="17" t="s">
        <v>58</v>
      </c>
      <c r="B10" s="32" t="s">
        <v>55</v>
      </c>
      <c r="C10" s="17" t="s">
        <v>8</v>
      </c>
      <c r="D10" s="17">
        <v>2</v>
      </c>
    </row>
    <row r="11" spans="1:4" x14ac:dyDescent="0.35">
      <c r="C11" s="17" t="s">
        <v>9</v>
      </c>
      <c r="D11" s="17">
        <v>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Budget Summary</vt:lpstr>
      <vt:lpstr>Budget</vt:lpstr>
      <vt:lpstr>Add'l Personnel</vt:lpstr>
      <vt:lpstr>Personnel Justification</vt:lpstr>
      <vt:lpstr>Operating Costs Justification</vt:lpstr>
      <vt:lpstr>Sheet3</vt:lpstr>
      <vt:lpstr>'Add''l Personnel'!Print_Area</vt:lpstr>
      <vt:lpstr>Budget!Print_Area</vt:lpstr>
      <vt:lpstr>'Budget Summary'!Print_Area</vt:lpstr>
      <vt:lpstr>'Operating Costs Justification'!Print_Area</vt:lpstr>
      <vt:lpstr>'Personnel Justification'!Print_Area</vt:lpstr>
      <vt:lpstr>'Add''l Personnel'!Print_Titles</vt:lpstr>
      <vt:lpstr>'Operating Costs Justification'!Print_Titles</vt:lpstr>
      <vt:lpstr>'Personnel Justification'!Print_Titles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Yelena Chernyavsky</dc:creator>
  <cp:lastModifiedBy>Dara Kaing</cp:lastModifiedBy>
  <cp:lastPrinted>2022-07-12T21:44:01Z</cp:lastPrinted>
  <dcterms:created xsi:type="dcterms:W3CDTF">1999-10-05T15:15:05Z</dcterms:created>
  <dcterms:modified xsi:type="dcterms:W3CDTF">2022-07-14T16:28:24Z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